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texasre-my.sharepoint.com/personal/thad_crow_texasre_org/Documents/Desktop/"/>
    </mc:Choice>
  </mc:AlternateContent>
  <xr:revisionPtr revIDLastSave="0" documentId="8_{B1624920-3D7C-4269-B57F-1ECFA29B95BD}" xr6:coauthVersionLast="47" xr6:coauthVersionMax="47" xr10:uidLastSave="{00000000-0000-0000-0000-000000000000}"/>
  <bookViews>
    <workbookView xWindow="6900" yWindow="1770" windowWidth="38700" windowHeight="15345" xr2:uid="{9D32221D-D0C2-44A1-8E24-E7645B8FF18B}"/>
  </bookViews>
  <sheets>
    <sheet name="Key and Initial Information." sheetId="2" r:id="rId1"/>
    <sheet name="R2" sheetId="1" r:id="rId2"/>
    <sheet name="Constants (Hide)" sheetId="4" r:id="rId3"/>
  </sheets>
  <externalReferences>
    <externalReference r:id="rId4"/>
  </externalReferences>
  <definedNames>
    <definedName name="AR_activity_code_list">'[1]Constants (Hide)'!$A$54:$A$64</definedName>
    <definedName name="ConstantX">'[1]Constants (Hide)'!$A$3</definedName>
    <definedName name="Devices">'[1]Constants (Hide)'!$E$3:$E$7</definedName>
    <definedName name="List_Activity_Interval_lookup">'[1]Constants (Hide)'!$A$11:$E$68</definedName>
    <definedName name="List_Automatic_Reclosing_Component_Type">'[1]Constants (Hide)'!$G$3:$G$6</definedName>
    <definedName name="Monitoring">'[1]Constants (Hide)'!$C$3:$C$4</definedName>
    <definedName name="PS_activity_code_list">'[1]Constants (Hide)'!$A$11:$A$53</definedName>
    <definedName name="SPR_activity_code_list">'[1]Constants (Hide)'!$A$65:$A$68</definedName>
    <definedName name="SuddenPressureRelaying">'[1]Constants (Hide)'!$I$3:$I$4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1" l="1"/>
  <c r="S5" i="1"/>
  <c r="S6" i="1"/>
  <c r="S7" i="1"/>
  <c r="S8" i="1"/>
  <c r="S9" i="1"/>
  <c r="S10" i="1"/>
  <c r="S11" i="1"/>
  <c r="S12" i="1"/>
  <c r="S13" i="1"/>
  <c r="R4" i="1"/>
  <c r="R5" i="1"/>
  <c r="R6" i="1"/>
  <c r="R7" i="1"/>
  <c r="R8" i="1"/>
  <c r="R9" i="1"/>
  <c r="R10" i="1"/>
  <c r="R11" i="1"/>
  <c r="R12" i="1"/>
  <c r="R13" i="1"/>
  <c r="M4" i="1"/>
  <c r="M5" i="1"/>
  <c r="M6" i="1"/>
  <c r="M7" i="1"/>
  <c r="M8" i="1"/>
  <c r="M9" i="1"/>
  <c r="M10" i="1"/>
  <c r="M11" i="1"/>
  <c r="M12" i="1"/>
  <c r="M13" i="1"/>
  <c r="K4" i="1"/>
  <c r="K5" i="1"/>
  <c r="K6" i="1"/>
  <c r="K7" i="1"/>
  <c r="K8" i="1"/>
  <c r="K9" i="1"/>
  <c r="K10" i="1"/>
  <c r="K11" i="1"/>
  <c r="K12" i="1"/>
  <c r="K13" i="1"/>
  <c r="I4" i="1"/>
  <c r="I5" i="1"/>
  <c r="I6" i="1"/>
  <c r="I7" i="1"/>
  <c r="I8" i="1"/>
  <c r="I9" i="1"/>
  <c r="I10" i="1"/>
  <c r="I11" i="1"/>
  <c r="I12" i="1"/>
  <c r="I13" i="1"/>
  <c r="F4" i="1"/>
  <c r="F5" i="1"/>
  <c r="F6" i="1"/>
  <c r="F7" i="1"/>
  <c r="F8" i="1"/>
  <c r="F9" i="1"/>
  <c r="F10" i="1"/>
  <c r="F11" i="1"/>
  <c r="F12" i="1"/>
  <c r="F13" i="1"/>
  <c r="A1" i="1" l="1"/>
</calcChain>
</file>

<file path=xl/sharedStrings.xml><?xml version="1.0" encoding="utf-8"?>
<sst xmlns="http://schemas.openxmlformats.org/spreadsheetml/2006/main" count="67" uniqueCount="63">
  <si>
    <t>Commissioning Date</t>
  </si>
  <si>
    <t>Date of Model/Report</t>
  </si>
  <si>
    <t>Gross Nameplate Rating (MVA)</t>
  </si>
  <si>
    <t>Additional Comments</t>
  </si>
  <si>
    <t>Applicable Periodicity (from MOD-026 Attachment 1)</t>
  </si>
  <si>
    <t>Explanation of Commissioning Date (Commercial Operations Date, Registration Date, etc.)</t>
  </si>
  <si>
    <t>Generating Unit</t>
  </si>
  <si>
    <t>Public</t>
  </si>
  <si>
    <t>Revision Approval Date</t>
  </si>
  <si>
    <t>Revision Description</t>
  </si>
  <si>
    <t>Revision #</t>
  </si>
  <si>
    <t>Effective date</t>
  </si>
  <si>
    <t>Standard</t>
  </si>
  <si>
    <t>KEY</t>
  </si>
  <si>
    <t>&lt;-- Once the spreadsheet has been filled the user should select "Confidential" from the drop down menu</t>
  </si>
  <si>
    <t>MOD-026-1</t>
  </si>
  <si>
    <t>Index</t>
  </si>
  <si>
    <t>Commissioning Date 
Evidence File Name</t>
  </si>
  <si>
    <t>Date of Model/Report 
Evidence File Name</t>
  </si>
  <si>
    <t>Initial information</t>
  </si>
  <si>
    <t>Place the number for the RFI in which the sample was requested.
RI##-#####
or
RF##-#####</t>
  </si>
  <si>
    <t>Sample RFI #</t>
  </si>
  <si>
    <t>Sampled</t>
  </si>
  <si>
    <t>Internal Controls: Justification for Applicable Periodicity Selection</t>
  </si>
  <si>
    <t xml:space="preserve">This field is automatically generates a file name. You have the option to use this name for evidence when uploading. This will remove CEII from the file names and speed up the association and review of the evidence. If more than one file is needed to show compliance append ascending numbers to each subsequent file name. </t>
  </si>
  <si>
    <t>Enter the Generating Unit Name as it appears in the ERCOT records.</t>
  </si>
  <si>
    <t>Enter the Generating Unit Gross Nameplate Rating (MVA).</t>
  </si>
  <si>
    <t>Enter the date the Generating Unit Model/Report was completed.</t>
  </si>
  <si>
    <t>Select Yes or No to answer. 
Did the Transmission Planner respond that the Generating Unit Model/Report was accepted?</t>
  </si>
  <si>
    <t xml:space="preserve">Transmission Planner Acceptance? (Yes/No) </t>
  </si>
  <si>
    <t>Model Submitted to Planning Coordinator? (Yes/No)</t>
  </si>
  <si>
    <t>Select Yes or No to answer. 
Was the Generating Unit Model/Report provided to the Planning Coordinator?</t>
  </si>
  <si>
    <t>Add comments as necessary.</t>
  </si>
  <si>
    <t>4-Verify a different equivalent unit during each 10-year verification period.</t>
  </si>
  <si>
    <t>R2 Applicable Periodicity (from MOD-026 Attachment 1)</t>
  </si>
  <si>
    <t>Select the applicable Model Verification Periodicity (from MOD-026 Attachment 1) by entering the "Row Number" and the time span indicated in the "Required Action Column".</t>
  </si>
  <si>
    <t>Complete the in scope requirement specific sheets by following the instruction above each column. Column color key is located below.</t>
  </si>
  <si>
    <t>Green columns: Fields that need Entity information.</t>
  </si>
  <si>
    <t>Orange columns: Calculated values for the Entity to use.</t>
  </si>
  <si>
    <t>Date Submitted Current Model to Transmission Planner</t>
  </si>
  <si>
    <t>Date Submitted Previous Model to Transmission Planner</t>
  </si>
  <si>
    <t>Date Submitted Current Model to Transmission Planner
Evidence File Name</t>
  </si>
  <si>
    <t>Date Submitted Previous Model to Transmission Planner
Evidence File Name</t>
  </si>
  <si>
    <t>Days Between Commissioning Date and Current Model Submission Date</t>
  </si>
  <si>
    <t>Days Between Previous and Current Model Submission Dates</t>
  </si>
  <si>
    <t>Provide explanation as to why the date was selected as the commissioning date.</t>
  </si>
  <si>
    <t>Enter a narrative discussing the justification for selecting the applicable Model Verification Periodicity (from MOD-026 Attachment 1). Ensure that all points of the Verification Conditions are covered.</t>
  </si>
  <si>
    <t>This field automatically calculates the Days Between Commissioning Date and Current Model Submission Date.</t>
  </si>
  <si>
    <t>This field automatically calculates the Days Between Previous and Current Model Submission Dates</t>
  </si>
  <si>
    <t>Purple columns: Calculated values for reference.</t>
  </si>
  <si>
    <t>7-Unit has a current average net capacity factor over the most recent three calendar years, beginning on January 1 and ending on December 31 of 5% or less. Requirement 2 is met with a written statement to that effect transmitted to the Transmission Planner.</t>
  </si>
  <si>
    <t>6-Unit does not include an active closed loop voltage or reactive power control function. Requirement 2 is met with a written statement to that effect transmitted to the Transmission Planner.</t>
  </si>
  <si>
    <t>3-Within 365 calendar days after the commissioning date</t>
  </si>
  <si>
    <t>2-On or before the 10-year anniversary of the last transmittal</t>
  </si>
  <si>
    <t>1-On or before Effective date</t>
  </si>
  <si>
    <t>Enter the date the Current Generating Unit Model/Report was submitted to Transmission Planner.</t>
  </si>
  <si>
    <t>Enter the date the Previous Generating Unit Model/Report was submitted to Transmission Planner. This will be used to establish a due date for the Current submission for MOD-026 Attachment 1 rows 2 and 4.</t>
  </si>
  <si>
    <t>Enter the Generating Unit Commissioning Date.This will be used to establish a due date for the Current submission for MOD-026 Attachment 1 row 3.</t>
  </si>
  <si>
    <t>This field is prepopulated and will be used as a sampling reference as necessary.
If more rows are needed, insert rows and update index numbers.</t>
  </si>
  <si>
    <t>Blue columns: For Regional Entity (RE) use.</t>
  </si>
  <si>
    <t>To be used by the RE.</t>
  </si>
  <si>
    <t>Auditor Comments</t>
  </si>
  <si>
    <t>Initial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</si>
</sst>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d\,\ yyyy"/>
    <numFmt numFmtId="165" formatCode="mm/dd/yyyy"/>
  </numFmts>
  <fonts count="8" x14ac:knownFonts="1">
    <font>
      <sz val="11"/>
      <color theme="1"/>
      <name val="Calibri"/>
      <family val="2"/>
      <scheme val="minor"/>
    </font>
    <font>
      <b/>
      <sz val="11"/>
      <color theme="0"/>
      <name val="Calibri"/>
      <family val="2"/>
      <scheme val="minor"/>
    </font>
    <font>
      <b/>
      <sz val="16"/>
      <color theme="0"/>
      <name val="Calibri"/>
      <family val="2"/>
      <scheme val="minor"/>
    </font>
    <font>
      <b/>
      <sz val="24"/>
      <color rgb="FFFF0000"/>
      <name val="Calibri"/>
      <family val="2"/>
      <scheme val="minor"/>
    </font>
    <font>
      <b/>
      <sz val="11"/>
      <color theme="1"/>
      <name val="Calibri"/>
      <family val="2"/>
      <scheme val="minor"/>
    </font>
    <font>
      <u/>
      <sz val="11"/>
      <color theme="10"/>
      <name val="Calibri"/>
      <family val="2"/>
      <scheme val="minor"/>
    </font>
    <font>
      <b/>
      <sz val="14"/>
      <color rgb="FFFF0000"/>
      <name val="Calibri"/>
      <family val="2"/>
      <scheme val="minor"/>
    </font>
    <font>
      <sz val="8"/>
      <name val="Calibri"/>
      <family val="2"/>
      <scheme val="minor"/>
    </font>
  </fonts>
  <fills count="8">
    <fill>
      <patternFill patternType="none"/>
    </fill>
    <fill>
      <patternFill patternType="gray125"/>
    </fill>
    <fill>
      <patternFill patternType="solid">
        <fgColor rgb="FFFF0000"/>
        <bgColor indexed="64"/>
      </patternFill>
    </fill>
    <fill>
      <patternFill patternType="solid">
        <fgColor theme="4"/>
        <bgColor theme="4"/>
      </patternFill>
    </fill>
    <fill>
      <patternFill patternType="solid">
        <fgColor rgb="FF00B050"/>
        <bgColor theme="4"/>
      </patternFill>
    </fill>
    <fill>
      <patternFill patternType="solid">
        <fgColor theme="0"/>
        <bgColor indexed="64"/>
      </patternFill>
    </fill>
    <fill>
      <patternFill patternType="solid">
        <fgColor theme="5"/>
        <bgColor theme="4"/>
      </patternFill>
    </fill>
    <fill>
      <patternFill patternType="solid">
        <fgColor rgb="FF7030A0"/>
        <bgColor theme="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ck">
        <color indexed="64"/>
      </left>
      <right/>
      <top style="thick">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0" fillId="0" borderId="1" xfId="0" applyBorder="1" applyAlignment="1">
      <alignment horizontal="center"/>
    </xf>
    <xf numFmtId="0" fontId="1" fillId="3" borderId="1" xfId="0" applyFont="1" applyFill="1" applyBorder="1" applyAlignment="1">
      <alignment vertical="top" wrapText="1"/>
    </xf>
    <xf numFmtId="0" fontId="1" fillId="3" borderId="1" xfId="0" applyFont="1" applyFill="1" applyBorder="1" applyAlignment="1">
      <alignment vertical="top"/>
    </xf>
    <xf numFmtId="164" fontId="0" fillId="0" borderId="1" xfId="0" applyNumberFormat="1" applyBorder="1" applyAlignment="1">
      <alignment horizontal="center"/>
    </xf>
    <xf numFmtId="0" fontId="5" fillId="0" borderId="1" xfId="1" applyBorder="1"/>
    <xf numFmtId="0" fontId="6" fillId="0" borderId="7" xfId="0" applyFont="1" applyBorder="1" applyProtection="1">
      <protection locked="0"/>
    </xf>
    <xf numFmtId="0" fontId="0" fillId="2" borderId="0" xfId="0" applyFill="1"/>
    <xf numFmtId="0" fontId="2" fillId="2" borderId="2" xfId="0" applyFont="1" applyFill="1" applyBorder="1"/>
    <xf numFmtId="0" fontId="0" fillId="0" borderId="6" xfId="0" applyBorder="1"/>
    <xf numFmtId="0" fontId="0" fillId="0" borderId="1" xfId="0" applyBorder="1" applyAlignment="1">
      <alignment vertical="top" wrapText="1"/>
    </xf>
    <xf numFmtId="0" fontId="0" fillId="0" borderId="0" xfId="0" applyAlignment="1">
      <alignment wrapText="1"/>
    </xf>
    <xf numFmtId="165" fontId="0" fillId="0" borderId="1" xfId="0" applyNumberFormat="1" applyBorder="1" applyAlignment="1" applyProtection="1">
      <alignment horizontal="center"/>
      <protection locked="0"/>
    </xf>
    <xf numFmtId="0" fontId="0" fillId="0" borderId="0" xfId="0" applyAlignment="1">
      <alignment horizontal="center"/>
    </xf>
    <xf numFmtId="0" fontId="1" fillId="4"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0" borderId="0" xfId="0" applyFont="1" applyAlignment="1">
      <alignment vertical="top" wrapText="1"/>
    </xf>
    <xf numFmtId="0" fontId="1" fillId="7" borderId="1" xfId="0" applyFont="1" applyFill="1" applyBorder="1" applyAlignment="1">
      <alignment vertical="top" wrapText="1"/>
    </xf>
    <xf numFmtId="0" fontId="1" fillId="4" borderId="1" xfId="0" applyFont="1" applyFill="1" applyBorder="1" applyAlignment="1">
      <alignment vertical="top" wrapText="1"/>
    </xf>
    <xf numFmtId="0" fontId="1" fillId="6" borderId="1" xfId="0" applyFont="1" applyFill="1" applyBorder="1" applyAlignment="1">
      <alignment vertical="top" wrapText="1"/>
    </xf>
    <xf numFmtId="0" fontId="0" fillId="0" borderId="0" xfId="0" applyProtection="1">
      <protection locked="0"/>
    </xf>
    <xf numFmtId="0" fontId="0" fillId="0" borderId="0" xfId="0" applyAlignment="1" applyProtection="1">
      <alignment wrapText="1"/>
      <protection locked="0"/>
    </xf>
    <xf numFmtId="0" fontId="4" fillId="0" borderId="0" xfId="0" applyFont="1" applyAlignment="1" applyProtection="1">
      <alignment horizontal="center" vertical="center"/>
      <protection locked="0"/>
    </xf>
    <xf numFmtId="14" fontId="0" fillId="0" borderId="0" xfId="0" applyNumberFormat="1" applyProtection="1">
      <protection locked="0"/>
    </xf>
    <xf numFmtId="0" fontId="3" fillId="0" borderId="0" xfId="0" applyFont="1"/>
    <xf numFmtId="0" fontId="2" fillId="5" borderId="2" xfId="0" applyFont="1" applyFill="1" applyBorder="1" applyAlignment="1">
      <alignment vertical="center"/>
    </xf>
    <xf numFmtId="0" fontId="2" fillId="5" borderId="0" xfId="0" applyFont="1" applyFill="1" applyAlignment="1">
      <alignment vertical="center"/>
    </xf>
    <xf numFmtId="0" fontId="0" fillId="0" borderId="1" xfId="0" applyBorder="1" applyAlignment="1">
      <alignment horizontal="left" vertical="top" wrapText="1"/>
    </xf>
    <xf numFmtId="0" fontId="1" fillId="3" borderId="8" xfId="0" applyFont="1" applyFill="1" applyBorder="1" applyAlignment="1">
      <alignment vertical="top" wrapText="1"/>
    </xf>
    <xf numFmtId="0" fontId="4" fillId="0" borderId="0" xfId="0" applyFont="1" applyAlignment="1">
      <alignment horizontal="center" vertical="center"/>
    </xf>
    <xf numFmtId="14" fontId="0" fillId="0" borderId="1" xfId="0" applyNumberFormat="1" applyBorder="1" applyAlignment="1">
      <alignment horizontal="center"/>
    </xf>
    <xf numFmtId="0" fontId="0" fillId="0" borderId="6" xfId="0" applyBorder="1" applyAlignment="1">
      <alignment horizontal="center"/>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cellXfs>
  <cellStyles count="2">
    <cellStyle name="Hyperlink" xfId="1" builtinId="8"/>
    <cellStyle name="Normal" xfId="0" builtinId="0"/>
  </cellStyles>
  <dxfs count="27">
    <dxf>
      <alignment horizontal="general" vertical="bottom" textRotation="0" wrapText="1" indent="0" justifyLastLine="0" shrinkToFit="0" readingOrder="0"/>
    </dxf>
    <dxf>
      <alignment horizontal="general" vertical="bottom" textRotation="0" wrapText="1" indent="0" justifyLastLine="0" shrinkToFit="0" readingOrder="0"/>
    </dxf>
    <dxf>
      <protection locked="0" hidden="0"/>
    </dxf>
    <dxf>
      <protection locked="0" hidden="0"/>
    </dxf>
    <dxf>
      <numFmt numFmtId="0" formatCode="General"/>
      <protection locked="1" hidden="0"/>
    </dxf>
    <dxf>
      <numFmt numFmtId="0" formatCode="General"/>
      <protection locked="1" hidden="0"/>
    </dxf>
    <dxf>
      <protection locked="0" hidden="0"/>
    </dxf>
    <dxf>
      <protection locked="0" hidden="0"/>
    </dxf>
    <dxf>
      <alignment horizontal="general" vertical="bottom" textRotation="0" wrapText="1" indent="0" justifyLastLine="0" shrinkToFit="0" readingOrder="0"/>
      <protection locked="0" hidden="0"/>
    </dxf>
    <dxf>
      <protection locked="0" hidden="0"/>
    </dxf>
    <dxf>
      <numFmt numFmtId="0" formatCode="General"/>
      <protection locked="1" hidden="0"/>
    </dxf>
    <dxf>
      <protection locked="0" hidden="0"/>
    </dxf>
    <dxf>
      <numFmt numFmtId="0" formatCode="General"/>
      <protection locked="1" hidden="0"/>
    </dxf>
    <dxf>
      <protection locked="0" hidden="0"/>
    </dxf>
    <dxf>
      <numFmt numFmtId="0" formatCode="General"/>
      <protection locked="1" hidden="0"/>
    </dxf>
    <dxf>
      <protection locked="0" hidden="0"/>
    </dxf>
    <dxf>
      <protection locked="0" hidden="0"/>
    </dxf>
    <dxf>
      <numFmt numFmtId="0" formatCode="General"/>
      <protection locked="1" hidden="0"/>
    </dxf>
    <dxf>
      <protection locked="0" hidden="0"/>
    </dxf>
    <dxf>
      <protection locked="0" hidden="0"/>
    </dxf>
    <dxf>
      <protection locked="0" hidden="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b/>
      </font>
      <alignment horizontal="center" vertical="center" textRotation="0" wrapText="0" indent="0" justifyLastLine="0" shrinkToFit="0" readingOrder="0"/>
      <protection locked="1" hidden="0"/>
    </dxf>
    <dxf>
      <border outline="0">
        <top style="thin">
          <color indexed="64"/>
        </top>
      </border>
    </dxf>
    <dxf>
      <protection locked="0"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ranet.texasre.local/compliance/Documents/PRC-005%20Spreadsheet%20Template_WIP.xlsx" TargetMode="External"/><Relationship Id="rId1" Type="http://schemas.openxmlformats.org/officeDocument/2006/relationships/externalLinkPath" Target="https://intranet.texasre.local/compliance/Documents/PRC-005%20Spreadsheet%20Template_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station List"/>
      <sheetName val="Protective Systems"/>
      <sheetName val="Automatic Reclosing"/>
      <sheetName val="Sudden Pressure Relaying"/>
      <sheetName val="Maintenance Activity Codes"/>
      <sheetName val="Reference links"/>
      <sheetName val="Implementation Plan"/>
      <sheetName val="Revision Changes"/>
      <sheetName val="Constants (Hide)"/>
      <sheetName val="Instructions (Hide)"/>
    </sheetNames>
    <sheetDataSet>
      <sheetData sheetId="0"/>
      <sheetData sheetId="1"/>
      <sheetData sheetId="2"/>
      <sheetData sheetId="3"/>
      <sheetData sheetId="4"/>
      <sheetData sheetId="5"/>
      <sheetData sheetId="6"/>
      <sheetData sheetId="7"/>
      <sheetData sheetId="8">
        <row r="3">
          <cell r="A3" t="str">
            <v>X</v>
          </cell>
          <cell r="C3" t="str">
            <v>Unmonitored</v>
          </cell>
          <cell r="E3" t="str">
            <v>Station DC Supply</v>
          </cell>
          <cell r="G3" t="str">
            <v>Control Circuitry</v>
          </cell>
          <cell r="I3" t="str">
            <v>Control Circuitry</v>
          </cell>
        </row>
        <row r="4">
          <cell r="C4" t="str">
            <v>Monitored</v>
          </cell>
          <cell r="E4" t="str">
            <v>Communications Systems</v>
          </cell>
          <cell r="G4" t="str">
            <v>Reclosing Relays</v>
          </cell>
          <cell r="I4" t="str">
            <v>Fault Pressure Relay</v>
          </cell>
        </row>
        <row r="5">
          <cell r="E5" t="str">
            <v>Control Circuitry</v>
          </cell>
          <cell r="G5" t="str">
            <v>Supervisory Relays or Functions</v>
          </cell>
        </row>
        <row r="6">
          <cell r="E6" t="str">
            <v>Protective Relay</v>
          </cell>
          <cell r="G6" t="str">
            <v>Voltage Sensing Devices</v>
          </cell>
        </row>
        <row r="7">
          <cell r="E7" t="str">
            <v>Voltage and Current Sensing</v>
          </cell>
        </row>
        <row r="11">
          <cell r="A11" t="str">
            <v>A1</v>
          </cell>
          <cell r="B11" t="str">
            <v>6 
Calendar 
Years</v>
          </cell>
          <cell r="C11">
            <v>6</v>
          </cell>
          <cell r="D11" t="str">
            <v>year(s)</v>
          </cell>
          <cell r="E11" t="str">
            <v>• Verify that settings are as specified.
• Test and, if necessary calibrate.</v>
          </cell>
        </row>
        <row r="12">
          <cell r="A12" t="str">
            <v>A2</v>
          </cell>
          <cell r="B12" t="str">
            <v>6 
Calendar 
Years</v>
          </cell>
          <cell r="C12">
            <v>6</v>
          </cell>
          <cell r="D12" t="str">
            <v>year(s)</v>
          </cell>
          <cell r="E12" t="str">
            <v>Verify:
• Settings are as specified.
• Operation of the relay inputs and outputs that are essential to proper functioning of the Protection System.
• Acceptable measurement of power system input values.</v>
          </cell>
        </row>
        <row r="13">
          <cell r="A13" t="str">
            <v>A3</v>
          </cell>
          <cell r="B13" t="str">
            <v>12 
Calendar 
Years</v>
          </cell>
          <cell r="C13">
            <v>12</v>
          </cell>
          <cell r="D13" t="str">
            <v>year(s)</v>
          </cell>
          <cell r="E13" t="str">
            <v>Verify:
• Settings are as specified.
• Operation of the relay inputs and outputs that are essential to proper functioning of the Protection System.
• Acceptable measurement of power system input values.</v>
          </cell>
        </row>
        <row r="14">
          <cell r="A14" t="str">
            <v>A4</v>
          </cell>
          <cell r="B14" t="str">
            <v>12 
Calendar 
Years</v>
          </cell>
          <cell r="C14">
            <v>12</v>
          </cell>
          <cell r="D14" t="str">
            <v>year(s)</v>
          </cell>
          <cell r="E14" t="str">
            <v>Verify only the unmonitored relay inputs and outputs that are essential to proper functioning of the Protection System.</v>
          </cell>
        </row>
        <row r="15">
          <cell r="A15" t="str">
            <v>B1</v>
          </cell>
          <cell r="B15" t="str">
            <v>4 
Calendar 
Months</v>
          </cell>
          <cell r="C15">
            <v>4</v>
          </cell>
          <cell r="D15" t="str">
            <v>month(s)</v>
          </cell>
          <cell r="E15" t="str">
            <v>Verify that the communications system is functional.</v>
          </cell>
        </row>
        <row r="16">
          <cell r="A16" t="str">
            <v>B2</v>
          </cell>
          <cell r="B16" t="str">
            <v>6 
Calendar 
Years</v>
          </cell>
          <cell r="C16">
            <v>6</v>
          </cell>
          <cell r="D16" t="str">
            <v>year(s)</v>
          </cell>
          <cell r="E16" t="str">
            <v xml:space="preserve">Verify:
• The communications system meets performance criteria pertinent to the communications technology applied (e.g. signal level, reflected power, or data error rate).
• Verify operation of communications system inputs and outputs that are essential to proper functioning of the Protection System.
</v>
          </cell>
        </row>
        <row r="17">
          <cell r="A17" t="str">
            <v>B3</v>
          </cell>
          <cell r="B17" t="str">
            <v>12 
Calendar 
Years</v>
          </cell>
          <cell r="C17">
            <v>12</v>
          </cell>
          <cell r="D17" t="str">
            <v>year(s)</v>
          </cell>
          <cell r="E17" t="str">
            <v xml:space="preserve">Verify:
• The communications system meets performance criteria pertinent to the communications technology applied (e.g. signal level, reflected power, or data error rate).
• Verify operation of communications system inputs and outputs that are essential to proper functioning of the Protection System.
</v>
          </cell>
        </row>
        <row r="18">
          <cell r="A18" t="str">
            <v>B4</v>
          </cell>
          <cell r="B18" t="str">
            <v>12 
Calendar 
Years</v>
          </cell>
          <cell r="C18">
            <v>12</v>
          </cell>
          <cell r="D18" t="str">
            <v>year(s)</v>
          </cell>
          <cell r="E18" t="str">
            <v>Verify only the unmonitored communications system inputs and outputs that are essential to proper functioning of the Protection System</v>
          </cell>
        </row>
        <row r="19">
          <cell r="A19" t="str">
            <v>C1</v>
          </cell>
          <cell r="B19" t="str">
            <v>12 
Calendar 
Years</v>
          </cell>
          <cell r="C19">
            <v>12</v>
          </cell>
          <cell r="D19" t="str">
            <v>year(s)</v>
          </cell>
          <cell r="E19" t="str">
            <v>Verify that current and voltage signal values are provided to the protective relays.</v>
          </cell>
        </row>
        <row r="20">
          <cell r="A20" t="str">
            <v>C2</v>
          </cell>
          <cell r="B20" t="str">
            <v>No periodic maintenance specified</v>
          </cell>
          <cell r="C20" t="str">
            <v>NA</v>
          </cell>
          <cell r="E20" t="str">
            <v>None.</v>
          </cell>
        </row>
        <row r="21">
          <cell r="A21" t="str">
            <v>D1</v>
          </cell>
          <cell r="B21" t="str">
            <v>4 
Calendar 
Months</v>
          </cell>
          <cell r="C21">
            <v>4</v>
          </cell>
          <cell r="D21" t="str">
            <v>month(s)</v>
          </cell>
          <cell r="E21" t="str">
            <v>Inspect:
• Electrolyte level
• For unintentional grounds
Verify:
• Station dc supply voltage</v>
          </cell>
        </row>
        <row r="22">
          <cell r="A22" t="str">
            <v>D2</v>
          </cell>
          <cell r="B22" t="str">
            <v>18 
Calendar 
Months</v>
          </cell>
          <cell r="C22">
            <v>18</v>
          </cell>
          <cell r="D22" t="str">
            <v>month(s)</v>
          </cell>
          <cell r="E22" t="str">
            <v>Verify:
• Float voltage of battery charger
• Battery continuity
• Battery terminal connection resistance
• Battery intercell or unit-to-unit connection resistance
Inspect:
• Cell condition of all individual battery cells where cells are visible – or measure battery cell/unit internal ohmic values where the cells are not visible
• Physical condition of battery rack</v>
          </cell>
        </row>
        <row r="23">
          <cell r="A23" t="str">
            <v>D3</v>
          </cell>
          <cell r="B23" t="str">
            <v>18 
Calendar 
Months
-OR-</v>
          </cell>
          <cell r="C23">
            <v>18</v>
          </cell>
          <cell r="D23" t="str">
            <v>month(s)</v>
          </cell>
          <cell r="E23" t="str">
            <v>Verify that the station battery can perform as manufactured by evaluating cell / unit measurements indicative of battery performance (e.g. internal ohmic values or float current) against the station battery baseline. 
                                                                -OR-</v>
          </cell>
        </row>
        <row r="24">
          <cell r="A24" t="str">
            <v>D4</v>
          </cell>
          <cell r="B24" t="str">
            <v>6 
Calendar 
Years</v>
          </cell>
          <cell r="C24">
            <v>6</v>
          </cell>
          <cell r="D24" t="str">
            <v>year(s)</v>
          </cell>
          <cell r="E24" t="str">
            <v>Verify that the station battery can perform as manufactured by conducting a performance or modified performance capacity test of the entire battery bank.</v>
          </cell>
        </row>
        <row r="25">
          <cell r="A25" t="str">
            <v>D5</v>
          </cell>
          <cell r="B25" t="str">
            <v>4 
Calendar 
Months</v>
          </cell>
          <cell r="C25">
            <v>4</v>
          </cell>
          <cell r="D25" t="str">
            <v>month(s)</v>
          </cell>
          <cell r="E25" t="str">
            <v>Verify:
• Station dc supply voltage
Inspect:
• For unintentional grounds</v>
          </cell>
        </row>
        <row r="26">
          <cell r="A26" t="str">
            <v>D6</v>
          </cell>
          <cell r="B26" t="str">
            <v>6 
Calendar 
Months</v>
          </cell>
          <cell r="C26">
            <v>6</v>
          </cell>
          <cell r="D26" t="str">
            <v>month(s)</v>
          </cell>
          <cell r="E26" t="str">
            <v>Inspect:
• Condition of all individual units by measuring battery cell/unit internal ohmic values.</v>
          </cell>
        </row>
        <row r="27">
          <cell r="A27" t="str">
            <v>D7</v>
          </cell>
          <cell r="B27" t="str">
            <v>18 
Calendar 
Months</v>
          </cell>
          <cell r="C27">
            <v>18</v>
          </cell>
          <cell r="D27" t="str">
            <v>month(s)</v>
          </cell>
          <cell r="E27" t="str">
            <v>Verify:
• Float voltage of battery charger
• Battery continuity
• Battery terminal connection resistance
• Battery intercell or unit-to-unit connection resistance
Inspect:
• Physical condition of battery rack</v>
          </cell>
        </row>
        <row r="28">
          <cell r="A28" t="str">
            <v>D8</v>
          </cell>
          <cell r="B28" t="str">
            <v>6 
Calendar 
Months
-OR-</v>
          </cell>
          <cell r="C28">
            <v>6</v>
          </cell>
          <cell r="D28" t="str">
            <v>month(s)</v>
          </cell>
          <cell r="E28" t="str">
            <v>Verify that the station battery can perform as manufactured by evaluating cell/unit measurements indicative of battery performance (e.g. internal ohmic values or float current) against the station battery baseline.
                                                                -OR-</v>
          </cell>
        </row>
        <row r="29">
          <cell r="A29" t="str">
            <v>D9</v>
          </cell>
          <cell r="B29" t="str">
            <v>3 
Calendar 
Years</v>
          </cell>
          <cell r="C29">
            <v>3</v>
          </cell>
          <cell r="D29" t="str">
            <v>year(s)</v>
          </cell>
          <cell r="E29" t="str">
            <v>Verify that the station battery can perform as manufactured by conducting a performance or modified performance capacity test of the entire battery bank.</v>
          </cell>
        </row>
        <row r="30">
          <cell r="A30" t="str">
            <v>D10</v>
          </cell>
          <cell r="B30" t="str">
            <v>4 
Calendar 
Months</v>
          </cell>
          <cell r="C30">
            <v>4</v>
          </cell>
          <cell r="D30" t="str">
            <v>month(s)</v>
          </cell>
          <cell r="E30" t="str">
            <v>Inspect:
• Electrolyte level
• For unintentional grounds
Verify:
• Station dc supply voltage</v>
          </cell>
        </row>
        <row r="31">
          <cell r="A31" t="str">
            <v>D11</v>
          </cell>
          <cell r="B31" t="str">
            <v>18 
Calendar 
Months</v>
          </cell>
          <cell r="C31">
            <v>18</v>
          </cell>
          <cell r="D31" t="str">
            <v>month(s)</v>
          </cell>
          <cell r="E31" t="str">
            <v>Verify:
• Float voltage of battery charger
• Battery continuity
• Battery terminal connection resistance
• Battery intercell or unit-to-unit connection resistance
Inspect:
• Cell condition of all individual battery cells
• Physical condition of battery rack</v>
          </cell>
        </row>
        <row r="32">
          <cell r="A32" t="str">
            <v>D12</v>
          </cell>
          <cell r="B32" t="str">
            <v>6 
Calendar 
Years</v>
          </cell>
          <cell r="C32">
            <v>6</v>
          </cell>
          <cell r="D32" t="str">
            <v>year(s)</v>
          </cell>
          <cell r="E32" t="str">
            <v>Verify that the station battery can perform as manufactured by conducting a performance or modified performance capacity test of the entire battery bank.</v>
          </cell>
        </row>
        <row r="33">
          <cell r="A33" t="str">
            <v>D13</v>
          </cell>
          <cell r="B33" t="str">
            <v>4
Calendar
Months</v>
          </cell>
          <cell r="C33">
            <v>4</v>
          </cell>
          <cell r="D33" t="str">
            <v>month(s)</v>
          </cell>
          <cell r="E33" t="str">
            <v>Verify:
• Station dc supply voltage
Inspect:
• For unintentional grounds</v>
          </cell>
        </row>
        <row r="34">
          <cell r="A34" t="str">
            <v>D14</v>
          </cell>
          <cell r="B34" t="str">
            <v>18
Calendar
Months</v>
          </cell>
          <cell r="C34">
            <v>18</v>
          </cell>
          <cell r="D34" t="str">
            <v>month(s)</v>
          </cell>
          <cell r="E34" t="str">
            <v>Inspect:
• Condition of non-battery based dc supply</v>
          </cell>
        </row>
        <row r="35">
          <cell r="A35" t="str">
            <v>D15</v>
          </cell>
          <cell r="B35" t="str">
            <v>6
Calendar
Years</v>
          </cell>
          <cell r="C35">
            <v>6</v>
          </cell>
          <cell r="D35" t="str">
            <v>year(s)</v>
          </cell>
          <cell r="E35" t="str">
            <v>Verify that the dc supply can perform as manufactured when ac power is not present.</v>
          </cell>
        </row>
        <row r="36">
          <cell r="A36" t="str">
            <v>D16</v>
          </cell>
          <cell r="B36" t="str">
            <v>When control circuits are verified (See Table 1-5)</v>
          </cell>
          <cell r="C36">
            <v>6</v>
          </cell>
          <cell r="E36" t="str">
            <v>Verify Station dc supply voltage.</v>
          </cell>
        </row>
        <row r="37">
          <cell r="A37" t="str">
            <v>E1</v>
          </cell>
          <cell r="B37" t="str">
            <v>6 
Calendar 
Years</v>
          </cell>
          <cell r="C37">
            <v>6</v>
          </cell>
          <cell r="D37" t="str">
            <v>year(s)</v>
          </cell>
          <cell r="E37" t="str">
            <v>Verify that each trip coil is able to operate the circuit breaker, interrupting device, or mitigating device.</v>
          </cell>
        </row>
        <row r="38">
          <cell r="A38" t="str">
            <v>E2</v>
          </cell>
          <cell r="B38" t="str">
            <v>6 
Calendar 
Years</v>
          </cell>
          <cell r="C38">
            <v>6</v>
          </cell>
          <cell r="D38" t="str">
            <v>year(s)</v>
          </cell>
          <cell r="E38" t="str">
            <v>Verify electrical operation of electromechanical lockout devices.</v>
          </cell>
        </row>
        <row r="39">
          <cell r="A39" t="str">
            <v>E3</v>
          </cell>
          <cell r="B39" t="str">
            <v>12 
Calendar 
Years</v>
          </cell>
          <cell r="C39">
            <v>12</v>
          </cell>
          <cell r="D39" t="str">
            <v>year(s)</v>
          </cell>
          <cell r="E39" t="str">
            <v>Verify all paths of the control circuits essential for proper operation of the RAS.</v>
          </cell>
        </row>
        <row r="40">
          <cell r="A40" t="str">
            <v>E4</v>
          </cell>
          <cell r="B40" t="str">
            <v>12 
Calendar 
Years</v>
          </cell>
          <cell r="C40">
            <v>12</v>
          </cell>
          <cell r="D40" t="str">
            <v>year(s)</v>
          </cell>
          <cell r="E40" t="str">
            <v>Verify all paths of the trip circuits inclusive of all auxiliary relays through the trip coil(s) of the circuit breakers or other interrupting devices.</v>
          </cell>
        </row>
        <row r="41">
          <cell r="A41" t="str">
            <v>E5</v>
          </cell>
          <cell r="B41" t="str">
            <v>No periodic maintenance specified</v>
          </cell>
          <cell r="C41" t="str">
            <v>NA</v>
          </cell>
          <cell r="E41" t="str">
            <v>None.</v>
          </cell>
        </row>
        <row r="42">
          <cell r="A42" t="str">
            <v>F1</v>
          </cell>
          <cell r="B42" t="str">
            <v>12 
Calendar 
Years</v>
          </cell>
          <cell r="C42">
            <v>12</v>
          </cell>
          <cell r="D42" t="str">
            <v>year(s)</v>
          </cell>
          <cell r="E42" t="str">
            <v>Verify that the alarm path conveys alarm signals to a location where corrective action can be initiated.</v>
          </cell>
        </row>
        <row r="43">
          <cell r="A43" t="str">
            <v>F2</v>
          </cell>
          <cell r="B43" t="str">
            <v>No periodic maintenance specified</v>
          </cell>
          <cell r="C43" t="str">
            <v>NA</v>
          </cell>
          <cell r="E43" t="str">
            <v>None.</v>
          </cell>
        </row>
        <row r="44">
          <cell r="A44" t="str">
            <v>G1</v>
          </cell>
          <cell r="B44" t="str">
            <v>6 
Calendar 
Years</v>
          </cell>
          <cell r="C44">
            <v>6</v>
          </cell>
          <cell r="D44" t="str">
            <v>year(s)</v>
          </cell>
          <cell r="E44" t="str">
            <v>Verify that settings are as specified.
Test and, if necessary calibrate.</v>
          </cell>
        </row>
        <row r="45">
          <cell r="A45" t="str">
            <v>G2</v>
          </cell>
          <cell r="B45" t="str">
            <v>6 
Calendar 
Years</v>
          </cell>
          <cell r="C45">
            <v>6</v>
          </cell>
          <cell r="D45" t="str">
            <v>year(s)</v>
          </cell>
          <cell r="E45" t="str">
            <v>Verify:
• Settings are as specified
• Verify operation of the relay inputs and outputs that are essential to proper functioning of the Protection System.
•Acceptable measurement of power system input values.</v>
          </cell>
        </row>
        <row r="46">
          <cell r="A46" t="str">
            <v>G3</v>
          </cell>
          <cell r="B46" t="str">
            <v>12 
Calendar 
Years</v>
          </cell>
          <cell r="C46">
            <v>12</v>
          </cell>
          <cell r="D46" t="str">
            <v>year(s)</v>
          </cell>
          <cell r="E46" t="str">
            <v>Verify:
• Settings are as specified.
• Operation of the relay inputs and outputs that are essential to proper functioning of the Protection System.
• Acceptable measurement of power system input values.</v>
          </cell>
        </row>
        <row r="47">
          <cell r="A47" t="str">
            <v>G4</v>
          </cell>
          <cell r="B47" t="str">
            <v>12 
Calendar 
Years</v>
          </cell>
          <cell r="C47">
            <v>12</v>
          </cell>
          <cell r="D47" t="str">
            <v>year(s)</v>
          </cell>
          <cell r="E47" t="str">
            <v>Verify only the unmonitored relay inputs and outputs that are essential to proper functioning of the Protection System.</v>
          </cell>
        </row>
        <row r="48">
          <cell r="A48" t="str">
            <v>G5</v>
          </cell>
          <cell r="B48" t="str">
            <v>12 
Calendar 
Years</v>
          </cell>
          <cell r="C48">
            <v>12</v>
          </cell>
          <cell r="D48" t="str">
            <v>year(s)</v>
          </cell>
          <cell r="E48" t="str">
            <v>Verify that current and/or voltage signal values are provided to the protective relays.</v>
          </cell>
        </row>
        <row r="49">
          <cell r="A49" t="str">
            <v>G6</v>
          </cell>
          <cell r="B49" t="str">
            <v>12 
Calendar 
Years</v>
          </cell>
          <cell r="C49">
            <v>12</v>
          </cell>
          <cell r="D49" t="str">
            <v>year(s)</v>
          </cell>
          <cell r="E49" t="str">
            <v>Verify Protection System dc supply voltage.</v>
          </cell>
        </row>
        <row r="50">
          <cell r="A50" t="str">
            <v>G7</v>
          </cell>
          <cell r="B50" t="str">
            <v>12 
Calendar 
Years</v>
          </cell>
          <cell r="C50">
            <v>12</v>
          </cell>
          <cell r="D50" t="str">
            <v>year(s)</v>
          </cell>
          <cell r="E50" t="str">
            <v>Verify the path from the relay to the lockout and/or tripping auxiliary relay (including essential supervisory logic).</v>
          </cell>
        </row>
        <row r="51">
          <cell r="A51" t="str">
            <v>G8</v>
          </cell>
          <cell r="B51" t="str">
            <v>12 
Calendar 
Years</v>
          </cell>
          <cell r="C51">
            <v>12</v>
          </cell>
          <cell r="D51" t="str">
            <v>year(s)</v>
          </cell>
          <cell r="E51" t="str">
            <v>Verify electrical operation of electromechanical lockout and/or tripping auxiliary devices.</v>
          </cell>
        </row>
        <row r="52">
          <cell r="A52" t="str">
            <v>G9</v>
          </cell>
          <cell r="B52" t="str">
            <v>No periodic maintenance specified</v>
          </cell>
          <cell r="C52" t="str">
            <v>NA</v>
          </cell>
          <cell r="E52" t="str">
            <v>None.</v>
          </cell>
        </row>
        <row r="53">
          <cell r="A53" t="str">
            <v>G10</v>
          </cell>
          <cell r="B53" t="str">
            <v>No periodic maintenance specified</v>
          </cell>
          <cell r="C53" t="str">
            <v>NA</v>
          </cell>
          <cell r="E53" t="str">
            <v>None.</v>
          </cell>
        </row>
        <row r="54">
          <cell r="A54" t="str">
            <v>H1</v>
          </cell>
          <cell r="B54" t="str">
            <v>6 
Calendar 
Years</v>
          </cell>
          <cell r="C54">
            <v>6</v>
          </cell>
          <cell r="D54" t="str">
            <v>year(s)</v>
          </cell>
          <cell r="E54" t="str">
            <v xml:space="preserve">Verify that settings are as specified. 
Test and, if necessary calibrate </v>
          </cell>
        </row>
        <row r="55">
          <cell r="A55" t="str">
            <v>H2</v>
          </cell>
          <cell r="B55" t="str">
            <v>6 
Calendar 
Years</v>
          </cell>
          <cell r="C55">
            <v>6</v>
          </cell>
          <cell r="D55" t="str">
            <v>year(s)</v>
          </cell>
          <cell r="E55" t="str">
            <v>Verify:
• Settings are as specified.
• Operation of the relay inputs and outputs that are essential to proper functioning of the Automatic Reclosing.
• Acceptable measurement of power system input values (if supervisory relay)</v>
          </cell>
        </row>
        <row r="56">
          <cell r="A56" t="str">
            <v>H3</v>
          </cell>
          <cell r="B56" t="str">
            <v>12 
Calendar 
Years</v>
          </cell>
          <cell r="C56">
            <v>12</v>
          </cell>
          <cell r="D56" t="str">
            <v>year(s)</v>
          </cell>
          <cell r="E56" t="str">
            <v xml:space="preserve">Verify: 
• Settings are as specified. 
• Operation of the relay inputs and outputs that are essential to proper functioning of the Automatic Reclosing. 
For supervisory relays: 
• Verify acceptable measurement of power system input values. </v>
          </cell>
        </row>
        <row r="57">
          <cell r="A57" t="str">
            <v>H4</v>
          </cell>
          <cell r="B57" t="str">
            <v>12 
Calendar 
Years</v>
          </cell>
          <cell r="C57">
            <v>12</v>
          </cell>
          <cell r="D57" t="str">
            <v>year(s)</v>
          </cell>
          <cell r="E57" t="str">
            <v>Verify only the unmonitored relay inputs and outputs that are essential to proper functioning of the Automatic Reclosing.</v>
          </cell>
        </row>
        <row r="58">
          <cell r="A58" t="str">
            <v>I1</v>
          </cell>
          <cell r="B58" t="str">
            <v>12 
Calendar 
Years</v>
          </cell>
          <cell r="C58">
            <v>12</v>
          </cell>
          <cell r="D58" t="str">
            <v>year(s)</v>
          </cell>
          <cell r="E58" t="str">
            <v>Verify that Automatic Reclosing, upon initiation, does not issue a premature closing command to the close circuitry.</v>
          </cell>
        </row>
        <row r="59">
          <cell r="A59" t="str">
            <v>I2</v>
          </cell>
          <cell r="B59" t="str">
            <v>No periodic maintenance specified</v>
          </cell>
          <cell r="C59" t="str">
            <v>NA</v>
          </cell>
          <cell r="E59" t="str">
            <v>None.</v>
          </cell>
        </row>
        <row r="60">
          <cell r="A60" t="str">
            <v>I3</v>
          </cell>
          <cell r="B60" t="str">
            <v>6 
Calendar 
Years</v>
          </cell>
          <cell r="C60">
            <v>6</v>
          </cell>
          <cell r="D60" t="str">
            <v>year(s)</v>
          </cell>
          <cell r="E60" t="str">
            <v>Verify that each close coil or actuator is able to operate the circuit breaker or mitigating device.</v>
          </cell>
        </row>
        <row r="61">
          <cell r="A61" t="str">
            <v>I4</v>
          </cell>
          <cell r="B61" t="str">
            <v>12 
Calendar 
Years</v>
          </cell>
          <cell r="C61">
            <v>12</v>
          </cell>
          <cell r="D61" t="str">
            <v>year(s)</v>
          </cell>
          <cell r="E61" t="str">
            <v>Verify all paths of the control circuits associated with Automatic Reclosing that are essential for proper operation of the RAS.</v>
          </cell>
        </row>
        <row r="62">
          <cell r="A62" t="str">
            <v>I5</v>
          </cell>
          <cell r="B62" t="str">
            <v>No periodic maintenance specified</v>
          </cell>
          <cell r="C62" t="str">
            <v>NA</v>
          </cell>
          <cell r="E62" t="str">
            <v>None.</v>
          </cell>
        </row>
        <row r="63">
          <cell r="A63" t="str">
            <v>J1</v>
          </cell>
          <cell r="B63" t="str">
            <v>12 
Calendar 
Years</v>
          </cell>
          <cell r="C63">
            <v>12</v>
          </cell>
          <cell r="D63" t="str">
            <v>year(s)</v>
          </cell>
          <cell r="E63" t="str">
            <v>Verify that voltage signal values are provided to the supervisory relays.</v>
          </cell>
        </row>
        <row r="64">
          <cell r="A64" t="str">
            <v>J2</v>
          </cell>
          <cell r="B64" t="str">
            <v>No periodic maintenance specified</v>
          </cell>
          <cell r="C64" t="str">
            <v>NA</v>
          </cell>
          <cell r="E64" t="str">
            <v>None.</v>
          </cell>
        </row>
        <row r="65">
          <cell r="A65" t="str">
            <v>K1</v>
          </cell>
          <cell r="B65" t="str">
            <v>6 
Calendar 
Years</v>
          </cell>
          <cell r="C65">
            <v>6</v>
          </cell>
          <cell r="D65" t="str">
            <v>year(s)</v>
          </cell>
          <cell r="E65" t="str">
            <v>Verify the pressure or flow sensing mechanism is operable.</v>
          </cell>
        </row>
        <row r="66">
          <cell r="A66" t="str">
            <v>K2</v>
          </cell>
          <cell r="B66" t="str">
            <v>6 
Calendar 
Years</v>
          </cell>
          <cell r="C66">
            <v>6</v>
          </cell>
          <cell r="D66" t="str">
            <v>year(s)</v>
          </cell>
          <cell r="E66" t="str">
            <v>Verify electrical operation of electromechanical lockout devices.</v>
          </cell>
        </row>
        <row r="67">
          <cell r="A67" t="str">
            <v>K3</v>
          </cell>
          <cell r="B67" t="str">
            <v>12 
Calendar 
Years</v>
          </cell>
          <cell r="C67">
            <v>12</v>
          </cell>
          <cell r="D67" t="str">
            <v>year(s)</v>
          </cell>
          <cell r="E67" t="str">
            <v>Verify all paths of the trip circuits inclusive of all auxiliary relays through the trip coil(s) of the circuit breakers or other interrupting devices.</v>
          </cell>
        </row>
        <row r="68">
          <cell r="A68" t="str">
            <v>K4</v>
          </cell>
          <cell r="B68" t="str">
            <v>No periodic maintenance specified</v>
          </cell>
          <cell r="C68" t="str">
            <v>NA</v>
          </cell>
          <cell r="E68" t="str">
            <v>None.</v>
          </cell>
        </row>
      </sheetData>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DC08B9-3322-4B76-BF30-1881B616B41A}" name="Table1" displayName="Table1" ref="A3:U13" totalsRowShown="0" headerRowDxfId="26" dataDxfId="24" headerRowBorderDxfId="25" tableBorderDxfId="23">
  <autoFilter ref="A3:U13" xr:uid="{D5DC08B9-3322-4B76-BF30-1881B616B41A}"/>
  <tableColumns count="21">
    <tableColumn id="1" xr3:uid="{9BE614E7-EE30-4684-894C-9498FACC08AE}" name="Index" dataDxfId="22"/>
    <tableColumn id="16" xr3:uid="{CCB94E23-CBE1-4D53-97C8-CFC074B1E30E}" name="Sampled" dataDxfId="21"/>
    <tableColumn id="2" xr3:uid="{49E3060F-A906-4C3D-8853-FE32E53103A1}" name="Generating Unit" dataDxfId="20"/>
    <tableColumn id="3" xr3:uid="{20E3B454-30FD-48D5-A865-BF2C107D7CE1}" name="Gross Nameplate Rating (MVA)" dataDxfId="19"/>
    <tableColumn id="4" xr3:uid="{2E4786CF-7886-4DD7-B909-C73807C4517F}" name="Commissioning Date" dataDxfId="18"/>
    <tableColumn id="13" xr3:uid="{446BBDA4-E1AF-4043-97B6-0C4B72482B55}" name="Commissioning Date _x000a__x000a_Evidence File Name" dataDxfId="17">
      <calculatedColumnFormula>IF(ISBLANK(Table1[[#This Row],[Commissioning Date]])," ",_xlfn.CONCAT('Key and Initial Information.'!$F$5,"-",Table1[[#This Row],[Index]],"R2A"))</calculatedColumnFormula>
    </tableColumn>
    <tableColumn id="5" xr3:uid="{CC98312B-6D74-45C3-AACA-86991135E913}" name="Explanation of Commissioning Date (Commercial Operations Date, Registration Date, etc.)" dataDxfId="16"/>
    <tableColumn id="17" xr3:uid="{C9BE594F-71E1-458F-9529-696340E3EEF1}" name="Date Submitted Previous Model to Transmission Planner" dataDxfId="15"/>
    <tableColumn id="18" xr3:uid="{967A525D-C4A3-4D7C-84D6-A26D2E6002DC}" name="Date Submitted Previous Model to Transmission Planner_x000a__x000a_Evidence File Name" dataDxfId="14">
      <calculatedColumnFormula>IF(ISBLANK(Table1[[#This Row],[Date Submitted Previous Model to Transmission Planner]])," ",_xlfn.CONCAT('Key and Initial Information.'!$F$5,"-",Table1[[#This Row],[Index]],"R2B"))</calculatedColumnFormula>
    </tableColumn>
    <tableColumn id="6" xr3:uid="{251B82F4-2364-45AE-BCFF-511C7707F30D}" name="Date of Model/Report" dataDxfId="13"/>
    <tableColumn id="14" xr3:uid="{4AD4F37E-FD68-47D1-867A-4E544AB62468}" name="Date of Model/Report _x000a__x000a_Evidence File Name" dataDxfId="12">
      <calculatedColumnFormula>IF(ISBLANK(Table1[[#This Row],[Date of Model/Report]])," ",_xlfn.CONCAT('Key and Initial Information.'!$F$5,"-",Table1[[#This Row],[Index]],"R2C"))</calculatedColumnFormula>
    </tableColumn>
    <tableColumn id="7" xr3:uid="{BE4B9665-B776-436B-A817-C528EB42CC44}" name="Date Submitted Current Model to Transmission Planner" dataDxfId="11"/>
    <tableColumn id="15" xr3:uid="{49F4CBA8-BF04-494F-9796-BC2A0677E817}" name="Date Submitted Current Model to Transmission Planner_x000a__x000a_Evidence File Name" dataDxfId="10">
      <calculatedColumnFormula>IF(ISBLANK(Table1[[#This Row],[Date Submitted Current Model to Transmission Planner]])," ",_xlfn.CONCAT('Key and Initial Information.'!$F$5,"-",Table1[[#This Row],[Index]],"R2D"))</calculatedColumnFormula>
    </tableColumn>
    <tableColumn id="8" xr3:uid="{E3495304-A5E6-47E3-A0FA-FDA2C980AF26}" name="Transmission Planner Acceptance? (Yes/No) " dataDxfId="9"/>
    <tableColumn id="9" xr3:uid="{81868985-84AE-4379-AA8A-8781814214E5}" name="Applicable Periodicity (from MOD-026 Attachment 1)" dataDxfId="8"/>
    <tableColumn id="10" xr3:uid="{5AFC1A1C-1D71-484C-8BCC-573D32DDB701}" name="Internal Controls: Justification for Applicable Periodicity Selection" dataDxfId="7"/>
    <tableColumn id="11" xr3:uid="{A53FC429-57F0-4F5D-809C-629C3436A1DE}" name="Model Submitted to Planning Coordinator? (Yes/No)" dataDxfId="6"/>
    <tableColumn id="20" xr3:uid="{2423ABE6-EC6B-4C2F-820D-928FB28D5CB9}" name="Days Between Commissioning Date and Current Model Submission Date" dataDxfId="5">
      <calculatedColumnFormula>IF(ISBLANK(Table1[[#This Row],[Commissioning Date]])," ",_xlfn.DAYS(Table1[[#This Row],[Date Submitted Current Model to Transmission Planner]],Table1[[#This Row],[Commissioning Date]]))</calculatedColumnFormula>
    </tableColumn>
    <tableColumn id="19" xr3:uid="{B50FCD00-FCE1-4797-99D1-6E554FF4540C}" name="Days Between Previous and Current Model Submission Dates" dataDxfId="4">
      <calculatedColumnFormula>IF(ISBLANK(Table1[[#This Row],[Date Submitted Previous Model to Transmission Planner]])," ",_xlfn.DAYS(Table1[[#This Row],[Date Submitted Current Model to Transmission Planner]],Table1[[#This Row],[Date Submitted Previous Model to Transmission Planner]]))</calculatedColumnFormula>
    </tableColumn>
    <tableColumn id="21" xr3:uid="{1FEF89E2-4222-45AC-BD11-ACDF136A587D}" name="Additional Comments" dataDxfId="3"/>
    <tableColumn id="12" xr3:uid="{BE9EB482-2D15-4ECD-BB4D-4643FA8AE915}" name="Auditor Comments"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1E1992-7C8B-480B-AF21-3F39DDB8C4DD}" name="Table2" displayName="Table2" ref="A1:A7" totalsRowShown="0" dataDxfId="1">
  <autoFilter ref="A1:A7" xr:uid="{7F1E1992-7C8B-480B-AF21-3F39DDB8C4DD}"/>
  <tableColumns count="1">
    <tableColumn id="1" xr3:uid="{3CB2B393-B40A-4434-AD94-F2CA69BB0F8E}" name="R2 Applicable Periodicity (from MOD-026 Attachment 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erc.com/pa/Stand/Reliability%20Standards/MOD-026-1.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B697-F0AD-4068-9313-57BAB46DFFF6}">
  <dimension ref="A1:N11"/>
  <sheetViews>
    <sheetView tabSelected="1" workbookViewId="0">
      <pane xSplit="14" ySplit="10" topLeftCell="O11" activePane="bottomRight" state="frozen"/>
      <selection pane="topRight" activeCell="N1" sqref="N1"/>
      <selection pane="bottomLeft" activeCell="A11" sqref="A11"/>
      <selection pane="bottomRight" activeCell="B12" sqref="B12"/>
    </sheetView>
  </sheetViews>
  <sheetFormatPr defaultRowHeight="15" x14ac:dyDescent="0.25"/>
  <cols>
    <col min="1" max="1" width="14.42578125" customWidth="1"/>
    <col min="2" max="2" width="15" bestFit="1" customWidth="1"/>
    <col min="3" max="4" width="14.42578125" customWidth="1"/>
    <col min="5" max="5" width="15" customWidth="1"/>
    <col min="6" max="6" width="17.7109375" customWidth="1"/>
  </cols>
  <sheetData>
    <row r="1" spans="1:14" ht="22.5" thickTop="1" thickBot="1" x14ac:dyDescent="0.4">
      <c r="A1" s="6" t="s">
        <v>7</v>
      </c>
      <c r="B1" s="8" t="s">
        <v>14</v>
      </c>
      <c r="C1" s="8"/>
      <c r="D1" s="8"/>
      <c r="E1" s="8"/>
      <c r="F1" s="8"/>
      <c r="G1" s="8"/>
      <c r="H1" s="8"/>
      <c r="I1" s="8"/>
      <c r="J1" s="8"/>
      <c r="K1" s="8"/>
      <c r="L1" s="7"/>
      <c r="M1" s="7"/>
      <c r="N1" s="7"/>
    </row>
    <row r="2" spans="1:14" x14ac:dyDescent="0.25">
      <c r="A2" s="31" t="s">
        <v>13</v>
      </c>
      <c r="B2" s="31"/>
      <c r="C2" s="31"/>
      <c r="D2" s="31"/>
      <c r="F2" s="9" t="s">
        <v>19</v>
      </c>
    </row>
    <row r="3" spans="1:14" ht="215.25" customHeight="1" x14ac:dyDescent="0.25">
      <c r="A3" s="32" t="s">
        <v>36</v>
      </c>
      <c r="B3" s="33"/>
      <c r="C3" s="33"/>
      <c r="D3" s="34"/>
      <c r="F3" s="10" t="s">
        <v>20</v>
      </c>
    </row>
    <row r="4" spans="1:14" ht="75" x14ac:dyDescent="0.25">
      <c r="A4" s="18" t="s">
        <v>37</v>
      </c>
      <c r="B4" s="19" t="s">
        <v>38</v>
      </c>
      <c r="C4" s="17" t="s">
        <v>49</v>
      </c>
      <c r="D4" s="2" t="s">
        <v>59</v>
      </c>
      <c r="F4" s="18" t="s">
        <v>21</v>
      </c>
    </row>
    <row r="5" spans="1:14" x14ac:dyDescent="0.25">
      <c r="F5" s="12"/>
    </row>
    <row r="6" spans="1:14" x14ac:dyDescent="0.25">
      <c r="A6" s="3" t="s">
        <v>12</v>
      </c>
      <c r="B6" s="3" t="s">
        <v>11</v>
      </c>
    </row>
    <row r="7" spans="1:14" x14ac:dyDescent="0.25">
      <c r="A7" s="5" t="s">
        <v>15</v>
      </c>
      <c r="B7" s="4">
        <v>41821</v>
      </c>
    </row>
    <row r="10" spans="1:14" ht="30" x14ac:dyDescent="0.25">
      <c r="A10" s="3" t="s">
        <v>10</v>
      </c>
      <c r="B10" s="2" t="s">
        <v>9</v>
      </c>
      <c r="C10" s="2" t="s">
        <v>8</v>
      </c>
      <c r="D10" s="16"/>
    </row>
    <row r="11" spans="1:14" x14ac:dyDescent="0.25">
      <c r="A11" s="1">
        <v>1</v>
      </c>
      <c r="B11" s="1" t="s">
        <v>62</v>
      </c>
      <c r="C11" s="30">
        <v>45440</v>
      </c>
      <c r="D11" s="13"/>
    </row>
  </sheetData>
  <mergeCells count="2">
    <mergeCell ref="A2:D2"/>
    <mergeCell ref="A3:D3"/>
  </mergeCells>
  <dataValidations count="2">
    <dataValidation type="list" allowBlank="1" showInputMessage="1" showErrorMessage="1" sqref="A1" xr:uid="{3609A307-0065-4D64-B890-1565C9EED630}">
      <formula1>"Public, Confidential"</formula1>
    </dataValidation>
    <dataValidation operator="greaterThanOrEqual" allowBlank="1" showInputMessage="1" showErrorMessage="1" sqref="F5" xr:uid="{15F84704-D8F1-49B8-90DF-E208A8009F27}"/>
  </dataValidations>
  <hyperlinks>
    <hyperlink ref="A7" r:id="rId1" xr:uid="{8CED3CC3-ECE4-4531-B602-EA5AA6B7EDA7}"/>
  </hyperlinks>
  <pageMargins left="0.7" right="0.7" top="0.75" bottom="0.75" header="0.3" footer="0.3"/>
  <headerFooter>
    <oddHeader>&amp;R&amp;"Calibri"&amp;10&amp;K000000 Public&amp;1#_x000D_</oddHeader>
    <oddFooter>&amp;L_x000D_&amp;1#&amp;"Calibri"&amp;10&amp;K000000 Texas Reliability Entity Document - Limited Disclosure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88BB-42B9-402E-BE6D-E62E633D6094}">
  <dimension ref="A1:U14"/>
  <sheetViews>
    <sheetView zoomScaleNormal="100" workbookViewId="0">
      <pane xSplit="1" ySplit="3" topLeftCell="B4" activePane="bottomRight" state="frozen"/>
      <selection pane="topRight" activeCell="B1" sqref="B1"/>
      <selection pane="bottomLeft" activeCell="A3" sqref="A3"/>
      <selection pane="bottomRight" activeCell="C31" sqref="C31"/>
    </sheetView>
  </sheetViews>
  <sheetFormatPr defaultColWidth="8.7109375" defaultRowHeight="15" x14ac:dyDescent="0.25"/>
  <cols>
    <col min="1" max="1" width="16.5703125" customWidth="1"/>
    <col min="2" max="2" width="12.140625" style="20" customWidth="1"/>
    <col min="3" max="3" width="34" style="20" customWidth="1"/>
    <col min="4" max="4" width="39.5703125" style="20" customWidth="1"/>
    <col min="5" max="5" width="31" style="20" customWidth="1"/>
    <col min="6" max="6" width="31" customWidth="1"/>
    <col min="7" max="8" width="51" style="20" customWidth="1"/>
    <col min="9" max="9" width="51" customWidth="1"/>
    <col min="10" max="10" width="34" style="20" customWidth="1"/>
    <col min="11" max="11" width="34" customWidth="1"/>
    <col min="12" max="12" width="50" style="20" customWidth="1"/>
    <col min="13" max="13" width="50" customWidth="1"/>
    <col min="14" max="14" width="51.5703125" style="20" customWidth="1"/>
    <col min="15" max="15" width="63.7109375" style="20" customWidth="1"/>
    <col min="16" max="16" width="59.28515625" style="20" customWidth="1"/>
    <col min="17" max="17" width="43.28515625" style="20" customWidth="1"/>
    <col min="18" max="19" width="43.28515625" customWidth="1"/>
    <col min="20" max="21" width="28.28515625" style="20" customWidth="1"/>
    <col min="22" max="16384" width="8.7109375" style="20"/>
  </cols>
  <sheetData>
    <row r="1" spans="1:21" ht="32.25" thickBot="1" x14ac:dyDescent="0.55000000000000004">
      <c r="A1" s="24" t="str">
        <f>'Key and Initial Information.'!A1</f>
        <v>Public</v>
      </c>
      <c r="B1" s="25"/>
      <c r="C1" s="25"/>
      <c r="D1" s="25"/>
      <c r="E1" s="25"/>
      <c r="F1" s="25"/>
      <c r="G1" s="25"/>
      <c r="H1" s="25"/>
      <c r="I1" s="25"/>
      <c r="J1" s="25"/>
      <c r="K1" s="25"/>
      <c r="L1" s="25"/>
      <c r="M1" s="25"/>
      <c r="N1" s="25"/>
      <c r="O1" s="25"/>
      <c r="P1" s="25"/>
      <c r="Q1" s="25"/>
      <c r="R1" s="26"/>
      <c r="S1" s="26"/>
      <c r="T1"/>
      <c r="U1"/>
    </row>
    <row r="2" spans="1:21" ht="165" x14ac:dyDescent="0.25">
      <c r="A2" s="27" t="s">
        <v>58</v>
      </c>
      <c r="B2" s="10" t="s">
        <v>60</v>
      </c>
      <c r="C2" s="10" t="s">
        <v>25</v>
      </c>
      <c r="D2" s="10" t="s">
        <v>26</v>
      </c>
      <c r="E2" s="10" t="s">
        <v>57</v>
      </c>
      <c r="F2" s="10" t="s">
        <v>24</v>
      </c>
      <c r="G2" s="10" t="s">
        <v>45</v>
      </c>
      <c r="H2" s="10" t="s">
        <v>56</v>
      </c>
      <c r="I2" s="10" t="s">
        <v>24</v>
      </c>
      <c r="J2" s="10" t="s">
        <v>27</v>
      </c>
      <c r="K2" s="10" t="s">
        <v>24</v>
      </c>
      <c r="L2" s="10" t="s">
        <v>55</v>
      </c>
      <c r="M2" s="10" t="s">
        <v>24</v>
      </c>
      <c r="N2" s="10" t="s">
        <v>28</v>
      </c>
      <c r="O2" s="10" t="s">
        <v>35</v>
      </c>
      <c r="P2" s="10" t="s">
        <v>46</v>
      </c>
      <c r="Q2" s="10" t="s">
        <v>31</v>
      </c>
      <c r="R2" s="10" t="s">
        <v>47</v>
      </c>
      <c r="S2" s="10" t="s">
        <v>48</v>
      </c>
      <c r="T2" s="10" t="s">
        <v>32</v>
      </c>
      <c r="U2" s="10" t="s">
        <v>60</v>
      </c>
    </row>
    <row r="3" spans="1:21" ht="60" x14ac:dyDescent="0.25">
      <c r="A3" s="28" t="s">
        <v>16</v>
      </c>
      <c r="B3" s="28" t="s">
        <v>22</v>
      </c>
      <c r="C3" s="14" t="s">
        <v>6</v>
      </c>
      <c r="D3" s="14" t="s">
        <v>2</v>
      </c>
      <c r="E3" s="14" t="s">
        <v>0</v>
      </c>
      <c r="F3" s="15" t="s">
        <v>17</v>
      </c>
      <c r="G3" s="14" t="s">
        <v>5</v>
      </c>
      <c r="H3" s="14" t="s">
        <v>40</v>
      </c>
      <c r="I3" s="15" t="s">
        <v>42</v>
      </c>
      <c r="J3" s="14" t="s">
        <v>1</v>
      </c>
      <c r="K3" s="15" t="s">
        <v>18</v>
      </c>
      <c r="L3" s="14" t="s">
        <v>39</v>
      </c>
      <c r="M3" s="15" t="s">
        <v>41</v>
      </c>
      <c r="N3" s="14" t="s">
        <v>29</v>
      </c>
      <c r="O3" s="14" t="s">
        <v>4</v>
      </c>
      <c r="P3" s="14" t="s">
        <v>23</v>
      </c>
      <c r="Q3" s="14" t="s">
        <v>30</v>
      </c>
      <c r="R3" s="17" t="s">
        <v>43</v>
      </c>
      <c r="S3" s="17" t="s">
        <v>44</v>
      </c>
      <c r="T3" s="14" t="s">
        <v>3</v>
      </c>
      <c r="U3" s="2" t="s">
        <v>61</v>
      </c>
    </row>
    <row r="4" spans="1:21" x14ac:dyDescent="0.25">
      <c r="A4" s="29">
        <v>1</v>
      </c>
      <c r="B4" s="22"/>
      <c r="E4" s="23"/>
      <c r="F4" t="str">
        <f>IF(ISBLANK(Table1[[#This Row],[Commissioning Date]])," ",_xlfn.CONCAT('Key and Initial Information.'!$F$5,"-",Table1[[#This Row],[Index]],"R2A"))</f>
        <v xml:space="preserve"> </v>
      </c>
      <c r="H4" s="23"/>
      <c r="I4" t="str">
        <f>IF(ISBLANK(Table1[[#This Row],[Date Submitted Previous Model to Transmission Planner]])," ",_xlfn.CONCAT('Key and Initial Information.'!$F$5,"-",Table1[[#This Row],[Index]],"R2B"))</f>
        <v xml:space="preserve"> </v>
      </c>
      <c r="J4" s="23"/>
      <c r="K4" t="str">
        <f>IF(ISBLANK(Table1[[#This Row],[Date of Model/Report]])," ",_xlfn.CONCAT('Key and Initial Information.'!$F$5,"-",Table1[[#This Row],[Index]],"R2C"))</f>
        <v xml:space="preserve"> </v>
      </c>
      <c r="L4" s="23"/>
      <c r="M4" t="str">
        <f>IF(ISBLANK(Table1[[#This Row],[Date Submitted Current Model to Transmission Planner]])," ",_xlfn.CONCAT('Key and Initial Information.'!$F$5,"-",Table1[[#This Row],[Index]],"R2D"))</f>
        <v xml:space="preserve"> </v>
      </c>
      <c r="O4" s="21"/>
      <c r="R4" t="str">
        <f>IF(ISBLANK(Table1[[#This Row],[Commissioning Date]])," ",_xlfn.DAYS(Table1[[#This Row],[Date Submitted Current Model to Transmission Planner]],Table1[[#This Row],[Commissioning Date]]))</f>
        <v xml:space="preserve"> </v>
      </c>
      <c r="S4" t="str">
        <f>IF(ISBLANK(Table1[[#This Row],[Date Submitted Previous Model to Transmission Planner]])," ",_xlfn.DAYS(Table1[[#This Row],[Date Submitted Current Model to Transmission Planner]],Table1[[#This Row],[Date Submitted Previous Model to Transmission Planner]]))</f>
        <v xml:space="preserve"> </v>
      </c>
    </row>
    <row r="5" spans="1:21" x14ac:dyDescent="0.25">
      <c r="A5" s="29">
        <v>2</v>
      </c>
      <c r="B5" s="22"/>
      <c r="F5" t="str">
        <f>IF(ISBLANK(Table1[[#This Row],[Commissioning Date]])," ",_xlfn.CONCAT('Key and Initial Information.'!$F$5,"-",Table1[[#This Row],[Index]],"R2A"))</f>
        <v xml:space="preserve"> </v>
      </c>
      <c r="I5" t="str">
        <f>IF(ISBLANK(Table1[[#This Row],[Date Submitted Previous Model to Transmission Planner]])," ",_xlfn.CONCAT('Key and Initial Information.'!$F$5,"-",Table1[[#This Row],[Index]],"R2B"))</f>
        <v xml:space="preserve"> </v>
      </c>
      <c r="K5" t="str">
        <f>IF(ISBLANK(Table1[[#This Row],[Date of Model/Report]])," ",_xlfn.CONCAT('Key and Initial Information.'!$F$5,"-",Table1[[#This Row],[Index]],"R2C"))</f>
        <v xml:space="preserve"> </v>
      </c>
      <c r="M5" t="str">
        <f>IF(ISBLANK(Table1[[#This Row],[Date Submitted Current Model to Transmission Planner]])," ",_xlfn.CONCAT('Key and Initial Information.'!$F$5,"-",Table1[[#This Row],[Index]],"R2D"))</f>
        <v xml:space="preserve"> </v>
      </c>
      <c r="O5" s="21"/>
      <c r="R5" t="str">
        <f>IF(ISBLANK(Table1[[#This Row],[Commissioning Date]])," ",_xlfn.DAYS(Table1[[#This Row],[Date Submitted Current Model to Transmission Planner]],Table1[[#This Row],[Commissioning Date]]))</f>
        <v xml:space="preserve"> </v>
      </c>
      <c r="S5" t="str">
        <f>IF(ISBLANK(Table1[[#This Row],[Date Submitted Previous Model to Transmission Planner]])," ",_xlfn.DAYS(Table1[[#This Row],[Date Submitted Current Model to Transmission Planner]],Table1[[#This Row],[Date Submitted Previous Model to Transmission Planner]]))</f>
        <v xml:space="preserve"> </v>
      </c>
    </row>
    <row r="6" spans="1:21" x14ac:dyDescent="0.25">
      <c r="A6" s="29">
        <v>3</v>
      </c>
      <c r="B6" s="22"/>
      <c r="F6" t="str">
        <f>IF(ISBLANK(Table1[[#This Row],[Commissioning Date]])," ",_xlfn.CONCAT('Key and Initial Information.'!$F$5,"-",Table1[[#This Row],[Index]],"R2A"))</f>
        <v xml:space="preserve"> </v>
      </c>
      <c r="I6" t="str">
        <f>IF(ISBLANK(Table1[[#This Row],[Date Submitted Previous Model to Transmission Planner]])," ",_xlfn.CONCAT('Key and Initial Information.'!$F$5,"-",Table1[[#This Row],[Index]],"R2B"))</f>
        <v xml:space="preserve"> </v>
      </c>
      <c r="K6" t="str">
        <f>IF(ISBLANK(Table1[[#This Row],[Date of Model/Report]])," ",_xlfn.CONCAT('Key and Initial Information.'!$F$5,"-",Table1[[#This Row],[Index]],"R2C"))</f>
        <v xml:space="preserve"> </v>
      </c>
      <c r="M6" t="str">
        <f>IF(ISBLANK(Table1[[#This Row],[Date Submitted Current Model to Transmission Planner]])," ",_xlfn.CONCAT('Key and Initial Information.'!$F$5,"-",Table1[[#This Row],[Index]],"R2D"))</f>
        <v xml:space="preserve"> </v>
      </c>
      <c r="O6" s="21"/>
      <c r="R6" t="str">
        <f>IF(ISBLANK(Table1[[#This Row],[Commissioning Date]])," ",_xlfn.DAYS(Table1[[#This Row],[Date Submitted Current Model to Transmission Planner]],Table1[[#This Row],[Commissioning Date]]))</f>
        <v xml:space="preserve"> </v>
      </c>
      <c r="S6" t="str">
        <f>IF(ISBLANK(Table1[[#This Row],[Date Submitted Previous Model to Transmission Planner]])," ",_xlfn.DAYS(Table1[[#This Row],[Date Submitted Current Model to Transmission Planner]],Table1[[#This Row],[Date Submitted Previous Model to Transmission Planner]]))</f>
        <v xml:space="preserve"> </v>
      </c>
    </row>
    <row r="7" spans="1:21" x14ac:dyDescent="0.25">
      <c r="A7" s="29">
        <v>4</v>
      </c>
      <c r="B7" s="22"/>
      <c r="F7" t="str">
        <f>IF(ISBLANK(Table1[[#This Row],[Commissioning Date]])," ",_xlfn.CONCAT('Key and Initial Information.'!$F$5,"-",Table1[[#This Row],[Index]],"R2A"))</f>
        <v xml:space="preserve"> </v>
      </c>
      <c r="I7" t="str">
        <f>IF(ISBLANK(Table1[[#This Row],[Date Submitted Previous Model to Transmission Planner]])," ",_xlfn.CONCAT('Key and Initial Information.'!$F$5,"-",Table1[[#This Row],[Index]],"R2B"))</f>
        <v xml:space="preserve"> </v>
      </c>
      <c r="K7" t="str">
        <f>IF(ISBLANK(Table1[[#This Row],[Date of Model/Report]])," ",_xlfn.CONCAT('Key and Initial Information.'!$F$5,"-",Table1[[#This Row],[Index]],"R2C"))</f>
        <v xml:space="preserve"> </v>
      </c>
      <c r="M7" t="str">
        <f>IF(ISBLANK(Table1[[#This Row],[Date Submitted Current Model to Transmission Planner]])," ",_xlfn.CONCAT('Key and Initial Information.'!$F$5,"-",Table1[[#This Row],[Index]],"R2D"))</f>
        <v xml:space="preserve"> </v>
      </c>
      <c r="O7" s="21"/>
      <c r="R7" t="str">
        <f>IF(ISBLANK(Table1[[#This Row],[Commissioning Date]])," ",_xlfn.DAYS(Table1[[#This Row],[Date Submitted Current Model to Transmission Planner]],Table1[[#This Row],[Commissioning Date]]))</f>
        <v xml:space="preserve"> </v>
      </c>
      <c r="S7" t="str">
        <f>IF(ISBLANK(Table1[[#This Row],[Date Submitted Previous Model to Transmission Planner]])," ",_xlfn.DAYS(Table1[[#This Row],[Date Submitted Current Model to Transmission Planner]],Table1[[#This Row],[Date Submitted Previous Model to Transmission Planner]]))</f>
        <v xml:space="preserve"> </v>
      </c>
    </row>
    <row r="8" spans="1:21" x14ac:dyDescent="0.25">
      <c r="A8" s="29">
        <v>5</v>
      </c>
      <c r="B8" s="22"/>
      <c r="F8" t="str">
        <f>IF(ISBLANK(Table1[[#This Row],[Commissioning Date]])," ",_xlfn.CONCAT('Key and Initial Information.'!$F$5,"-",Table1[[#This Row],[Index]],"R2A"))</f>
        <v xml:space="preserve"> </v>
      </c>
      <c r="I8" t="str">
        <f>IF(ISBLANK(Table1[[#This Row],[Date Submitted Previous Model to Transmission Planner]])," ",_xlfn.CONCAT('Key and Initial Information.'!$F$5,"-",Table1[[#This Row],[Index]],"R2B"))</f>
        <v xml:space="preserve"> </v>
      </c>
      <c r="K8" t="str">
        <f>IF(ISBLANK(Table1[[#This Row],[Date of Model/Report]])," ",_xlfn.CONCAT('Key and Initial Information.'!$F$5,"-",Table1[[#This Row],[Index]],"R2C"))</f>
        <v xml:space="preserve"> </v>
      </c>
      <c r="M8" t="str">
        <f>IF(ISBLANK(Table1[[#This Row],[Date Submitted Current Model to Transmission Planner]])," ",_xlfn.CONCAT('Key and Initial Information.'!$F$5,"-",Table1[[#This Row],[Index]],"R2D"))</f>
        <v xml:space="preserve"> </v>
      </c>
      <c r="O8" s="21"/>
      <c r="R8" t="str">
        <f>IF(ISBLANK(Table1[[#This Row],[Commissioning Date]])," ",_xlfn.DAYS(Table1[[#This Row],[Date Submitted Current Model to Transmission Planner]],Table1[[#This Row],[Commissioning Date]]))</f>
        <v xml:space="preserve"> </v>
      </c>
      <c r="S8" t="str">
        <f>IF(ISBLANK(Table1[[#This Row],[Date Submitted Previous Model to Transmission Planner]])," ",_xlfn.DAYS(Table1[[#This Row],[Date Submitted Current Model to Transmission Planner]],Table1[[#This Row],[Date Submitted Previous Model to Transmission Planner]]))</f>
        <v xml:space="preserve"> </v>
      </c>
    </row>
    <row r="9" spans="1:21" x14ac:dyDescent="0.25">
      <c r="A9" s="29">
        <v>6</v>
      </c>
      <c r="B9" s="22"/>
      <c r="F9" t="str">
        <f>IF(ISBLANK(Table1[[#This Row],[Commissioning Date]])," ",_xlfn.CONCAT('Key and Initial Information.'!$F$5,"-",Table1[[#This Row],[Index]],"R2A"))</f>
        <v xml:space="preserve"> </v>
      </c>
      <c r="I9" t="str">
        <f>IF(ISBLANK(Table1[[#This Row],[Date Submitted Previous Model to Transmission Planner]])," ",_xlfn.CONCAT('Key and Initial Information.'!$F$5,"-",Table1[[#This Row],[Index]],"R2B"))</f>
        <v xml:space="preserve"> </v>
      </c>
      <c r="K9" t="str">
        <f>IF(ISBLANK(Table1[[#This Row],[Date of Model/Report]])," ",_xlfn.CONCAT('Key and Initial Information.'!$F$5,"-",Table1[[#This Row],[Index]],"R2C"))</f>
        <v xml:space="preserve"> </v>
      </c>
      <c r="M9" t="str">
        <f>IF(ISBLANK(Table1[[#This Row],[Date Submitted Current Model to Transmission Planner]])," ",_xlfn.CONCAT('Key and Initial Information.'!$F$5,"-",Table1[[#This Row],[Index]],"R2D"))</f>
        <v xml:space="preserve"> </v>
      </c>
      <c r="O9" s="21"/>
      <c r="R9" t="str">
        <f>IF(ISBLANK(Table1[[#This Row],[Commissioning Date]])," ",_xlfn.DAYS(Table1[[#This Row],[Date Submitted Current Model to Transmission Planner]],Table1[[#This Row],[Commissioning Date]]))</f>
        <v xml:space="preserve"> </v>
      </c>
      <c r="S9" t="str">
        <f>IF(ISBLANK(Table1[[#This Row],[Date Submitted Previous Model to Transmission Planner]])," ",_xlfn.DAYS(Table1[[#This Row],[Date Submitted Current Model to Transmission Planner]],Table1[[#This Row],[Date Submitted Previous Model to Transmission Planner]]))</f>
        <v xml:space="preserve"> </v>
      </c>
    </row>
    <row r="10" spans="1:21" x14ac:dyDescent="0.25">
      <c r="A10" s="29">
        <v>7</v>
      </c>
      <c r="B10" s="22"/>
      <c r="F10" t="str">
        <f>IF(ISBLANK(Table1[[#This Row],[Commissioning Date]])," ",_xlfn.CONCAT('Key and Initial Information.'!$F$5,"-",Table1[[#This Row],[Index]],"R2A"))</f>
        <v xml:space="preserve"> </v>
      </c>
      <c r="I10" t="str">
        <f>IF(ISBLANK(Table1[[#This Row],[Date Submitted Previous Model to Transmission Planner]])," ",_xlfn.CONCAT('Key and Initial Information.'!$F$5,"-",Table1[[#This Row],[Index]],"R2B"))</f>
        <v xml:space="preserve"> </v>
      </c>
      <c r="K10" t="str">
        <f>IF(ISBLANK(Table1[[#This Row],[Date of Model/Report]])," ",_xlfn.CONCAT('Key and Initial Information.'!$F$5,"-",Table1[[#This Row],[Index]],"R2C"))</f>
        <v xml:space="preserve"> </v>
      </c>
      <c r="M10" t="str">
        <f>IF(ISBLANK(Table1[[#This Row],[Date Submitted Current Model to Transmission Planner]])," ",_xlfn.CONCAT('Key and Initial Information.'!$F$5,"-",Table1[[#This Row],[Index]],"R2D"))</f>
        <v xml:space="preserve"> </v>
      </c>
      <c r="O10" s="21"/>
      <c r="R10" t="str">
        <f>IF(ISBLANK(Table1[[#This Row],[Commissioning Date]])," ",_xlfn.DAYS(Table1[[#This Row],[Date Submitted Current Model to Transmission Planner]],Table1[[#This Row],[Commissioning Date]]))</f>
        <v xml:space="preserve"> </v>
      </c>
      <c r="S10" t="str">
        <f>IF(ISBLANK(Table1[[#This Row],[Date Submitted Previous Model to Transmission Planner]])," ",_xlfn.DAYS(Table1[[#This Row],[Date Submitted Current Model to Transmission Planner]],Table1[[#This Row],[Date Submitted Previous Model to Transmission Planner]]))</f>
        <v xml:space="preserve"> </v>
      </c>
    </row>
    <row r="11" spans="1:21" x14ac:dyDescent="0.25">
      <c r="A11" s="29">
        <v>8</v>
      </c>
      <c r="B11" s="22"/>
      <c r="F11" t="str">
        <f>IF(ISBLANK(Table1[[#This Row],[Commissioning Date]])," ",_xlfn.CONCAT('Key and Initial Information.'!$F$5,"-",Table1[[#This Row],[Index]],"R2A"))</f>
        <v xml:space="preserve"> </v>
      </c>
      <c r="I11" t="str">
        <f>IF(ISBLANK(Table1[[#This Row],[Date Submitted Previous Model to Transmission Planner]])," ",_xlfn.CONCAT('Key and Initial Information.'!$F$5,"-",Table1[[#This Row],[Index]],"R2B"))</f>
        <v xml:space="preserve"> </v>
      </c>
      <c r="K11" t="str">
        <f>IF(ISBLANK(Table1[[#This Row],[Date of Model/Report]])," ",_xlfn.CONCAT('Key and Initial Information.'!$F$5,"-",Table1[[#This Row],[Index]],"R2C"))</f>
        <v xml:space="preserve"> </v>
      </c>
      <c r="M11" t="str">
        <f>IF(ISBLANK(Table1[[#This Row],[Date Submitted Current Model to Transmission Planner]])," ",_xlfn.CONCAT('Key and Initial Information.'!$F$5,"-",Table1[[#This Row],[Index]],"R2D"))</f>
        <v xml:space="preserve"> </v>
      </c>
      <c r="O11" s="21"/>
      <c r="R11" t="str">
        <f>IF(ISBLANK(Table1[[#This Row],[Commissioning Date]])," ",_xlfn.DAYS(Table1[[#This Row],[Date Submitted Current Model to Transmission Planner]],Table1[[#This Row],[Commissioning Date]]))</f>
        <v xml:space="preserve"> </v>
      </c>
      <c r="S11" t="str">
        <f>IF(ISBLANK(Table1[[#This Row],[Date Submitted Previous Model to Transmission Planner]])," ",_xlfn.DAYS(Table1[[#This Row],[Date Submitted Current Model to Transmission Planner]],Table1[[#This Row],[Date Submitted Previous Model to Transmission Planner]]))</f>
        <v xml:space="preserve"> </v>
      </c>
    </row>
    <row r="12" spans="1:21" x14ac:dyDescent="0.25">
      <c r="A12" s="29">
        <v>9</v>
      </c>
      <c r="B12" s="22"/>
      <c r="F12" t="str">
        <f>IF(ISBLANK(Table1[[#This Row],[Commissioning Date]])," ",_xlfn.CONCAT('Key and Initial Information.'!$F$5,"-",Table1[[#This Row],[Index]],"R2A"))</f>
        <v xml:space="preserve"> </v>
      </c>
      <c r="I12" t="str">
        <f>IF(ISBLANK(Table1[[#This Row],[Date Submitted Previous Model to Transmission Planner]])," ",_xlfn.CONCAT('Key and Initial Information.'!$F$5,"-",Table1[[#This Row],[Index]],"R2B"))</f>
        <v xml:space="preserve"> </v>
      </c>
      <c r="K12" t="str">
        <f>IF(ISBLANK(Table1[[#This Row],[Date of Model/Report]])," ",_xlfn.CONCAT('Key and Initial Information.'!$F$5,"-",Table1[[#This Row],[Index]],"R2C"))</f>
        <v xml:space="preserve"> </v>
      </c>
      <c r="M12" t="str">
        <f>IF(ISBLANK(Table1[[#This Row],[Date Submitted Current Model to Transmission Planner]])," ",_xlfn.CONCAT('Key and Initial Information.'!$F$5,"-",Table1[[#This Row],[Index]],"R2D"))</f>
        <v xml:space="preserve"> </v>
      </c>
      <c r="O12" s="21"/>
      <c r="R12" t="str">
        <f>IF(ISBLANK(Table1[[#This Row],[Commissioning Date]])," ",_xlfn.DAYS(Table1[[#This Row],[Date Submitted Current Model to Transmission Planner]],Table1[[#This Row],[Commissioning Date]]))</f>
        <v xml:space="preserve"> </v>
      </c>
      <c r="S12" t="str">
        <f>IF(ISBLANK(Table1[[#This Row],[Date Submitted Previous Model to Transmission Planner]])," ",_xlfn.DAYS(Table1[[#This Row],[Date Submitted Current Model to Transmission Planner]],Table1[[#This Row],[Date Submitted Previous Model to Transmission Planner]]))</f>
        <v xml:space="preserve"> </v>
      </c>
    </row>
    <row r="13" spans="1:21" x14ac:dyDescent="0.25">
      <c r="A13" s="29">
        <v>10</v>
      </c>
      <c r="B13" s="22"/>
      <c r="F13" t="str">
        <f>IF(ISBLANK(Table1[[#This Row],[Commissioning Date]])," ",_xlfn.CONCAT('Key and Initial Information.'!$F$5,"-",Table1[[#This Row],[Index]],"R2A"))</f>
        <v xml:space="preserve"> </v>
      </c>
      <c r="I13" t="str">
        <f>IF(ISBLANK(Table1[[#This Row],[Date Submitted Previous Model to Transmission Planner]])," ",_xlfn.CONCAT('Key and Initial Information.'!$F$5,"-",Table1[[#This Row],[Index]],"R2B"))</f>
        <v xml:space="preserve"> </v>
      </c>
      <c r="K13" t="str">
        <f>IF(ISBLANK(Table1[[#This Row],[Date of Model/Report]])," ",_xlfn.CONCAT('Key and Initial Information.'!$F$5,"-",Table1[[#This Row],[Index]],"R2C"))</f>
        <v xml:space="preserve"> </v>
      </c>
      <c r="M13" t="str">
        <f>IF(ISBLANK(Table1[[#This Row],[Date Submitted Current Model to Transmission Planner]])," ",_xlfn.CONCAT('Key and Initial Information.'!$F$5,"-",Table1[[#This Row],[Index]],"R2D"))</f>
        <v xml:space="preserve"> </v>
      </c>
      <c r="O13" s="21"/>
      <c r="R13" t="str">
        <f>IF(ISBLANK(Table1[[#This Row],[Commissioning Date]])," ",_xlfn.DAYS(Table1[[#This Row],[Date Submitted Current Model to Transmission Planner]],Table1[[#This Row],[Commissioning Date]]))</f>
        <v xml:space="preserve"> </v>
      </c>
      <c r="S13" t="str">
        <f>IF(ISBLANK(Table1[[#This Row],[Date Submitted Previous Model to Transmission Planner]])," ",_xlfn.DAYS(Table1[[#This Row],[Date Submitted Current Model to Transmission Planner]],Table1[[#This Row],[Date Submitted Previous Model to Transmission Planner]]))</f>
        <v xml:space="preserve"> </v>
      </c>
    </row>
    <row r="14" spans="1:21" x14ac:dyDescent="0.25">
      <c r="A14" s="29"/>
      <c r="B14" s="22"/>
      <c r="O14" s="21"/>
    </row>
  </sheetData>
  <phoneticPr fontId="7" type="noConversion"/>
  <dataValidations count="3">
    <dataValidation type="list" allowBlank="1" showInputMessage="1" showErrorMessage="1" sqref="B4:B14" xr:uid="{05B1526E-B90F-4DF0-A56A-D9A93324CD72}">
      <formula1>"Yes"</formula1>
    </dataValidation>
    <dataValidation type="list" allowBlank="1" showInputMessage="1" showErrorMessage="1" sqref="N4:N14" xr:uid="{FB34FC92-7783-4A98-B7DB-58101D4A0D58}">
      <formula1>"Yes, No"</formula1>
    </dataValidation>
    <dataValidation type="list" allowBlank="1" showInputMessage="1" showErrorMessage="1" sqref="Q4:Q14" xr:uid="{CCD153EA-D9B9-4FFA-9200-FD88053BB1F4}">
      <formula1>"Yes,No"</formula1>
    </dataValidation>
  </dataValidations>
  <pageMargins left="0.7" right="0.7" top="0.75" bottom="0.75" header="0.3" footer="0.3"/>
  <pageSetup orientation="portrait" verticalDpi="0" r:id="rId1"/>
  <headerFooter>
    <oddHeader>&amp;R&amp;"Calibri"&amp;10&amp;K000000 Public&amp;1#_x000D_</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07F168D-6594-4A87-8616-68EFB318DB24}">
          <x14:formula1>
            <xm:f>'Constants (Hide)'!$A$2:$A$7</xm:f>
          </x14:formula1>
          <xm:sqref>O4:O14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81F6E-FE9A-4566-A797-1C9780CE96F9}">
  <dimension ref="A1:A7"/>
  <sheetViews>
    <sheetView workbookViewId="0">
      <selection activeCell="D7" sqref="D7"/>
    </sheetView>
  </sheetViews>
  <sheetFormatPr defaultRowHeight="15" x14ac:dyDescent="0.25"/>
  <cols>
    <col min="1" max="1" width="49.85546875" customWidth="1"/>
  </cols>
  <sheetData>
    <row r="1" spans="1:1" x14ac:dyDescent="0.25">
      <c r="A1" t="s">
        <v>34</v>
      </c>
    </row>
    <row r="2" spans="1:1" x14ac:dyDescent="0.25">
      <c r="A2" s="11" t="s">
        <v>54</v>
      </c>
    </row>
    <row r="3" spans="1:1" ht="30" x14ac:dyDescent="0.25">
      <c r="A3" s="11" t="s">
        <v>53</v>
      </c>
    </row>
    <row r="4" spans="1:1" ht="30" x14ac:dyDescent="0.25">
      <c r="A4" s="11" t="s">
        <v>52</v>
      </c>
    </row>
    <row r="5" spans="1:1" ht="30" x14ac:dyDescent="0.25">
      <c r="A5" s="11" t="s">
        <v>33</v>
      </c>
    </row>
    <row r="6" spans="1:1" ht="60" x14ac:dyDescent="0.25">
      <c r="A6" s="11" t="s">
        <v>51</v>
      </c>
    </row>
    <row r="7" spans="1:1" ht="75" x14ac:dyDescent="0.25">
      <c r="A7" s="11" t="s">
        <v>50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Compliance Tool</p:Name>
  <p:Description/>
  <p:Statement/>
  <p:PolicyItems>
    <p:PolicyItem featureId="Microsoft.Office.RecordsManagement.PolicyFeatures.Expiration" staticId="0x010100598C21B87A1B487BB5A794BBB36DFA5900030F37C9921041D9A3FA4CBE3453CE9A00B29A437BF18C42628642848F3A1A64910017A4E12CABC4D4458B484DDC0AA6923800F44EDC2CD0679F42BA0D1EF8B7EC4952|-1017691395" UniqueId="4fe4d2c1-1053-4f0c-8796-98a984d09706">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1</number>
                  <property>RetentionInactiveDate</property>
                  <propertyId>9f53f329-a06f-4603-9c9d-eea50618cb74</propertyId>
                  <period>days</period>
                </formula>
                <action type="action" id="Microsoft.Office.RecordsManagement.PolicyFeatures.Expiration.Action.Record"/>
              </data>
            </stages>
          </Schedule>
          <Schedule type="Record">
            <stages>
              <data stageId="2">
                <formula id="TexasREIntranet.EndOfFiscalYear5"/>
                <action type="action" id="Microsoft.Office.RecordsManagement.PolicyFeatures.Expiration.Action.MoveToRecycleBin"/>
              </data>
            </stages>
          </Schedule>
        </Schedules>
      </p:CustomData>
    </p:PolicyItem>
    <p:PolicyItem featureId="Microsoft.Office.RecordsManagement.PolicyFeatures.PolicyAudit" staticId="0x010100598C21B87A1B487BB5A794BBB36DFA5900030F37C9921041D9A3FA4CBE3453CE9A00B29A437BF18C42628642848F3A1A64910017A4E12CABC4D4458B484DDC0AA6923800F44EDC2CD0679F42BA0D1EF8B7EC4952|8138272" UniqueId="547d3d25-065f-451a-bab2-87605aa7aa36">
      <p:Name>Auditing</p:Name>
      <p:Description>Audits user actions on documents and list items to the Audit Log.</p:Description>
      <p:CustomData>
        <Audit>
          <Update/>
          <View/>
          <CheckInOut/>
          <MoveCopy/>
          <DeleteRestore/>
        </Audit>
      </p:CustomData>
    </p:PolicyItem>
  </p:PolicyItems>
</p:Policy>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tentionInactiveDate xmlns="b42784b6-6597-4871-bae6-0c82224fd28b" xsi:nil="true"/>
    <TaxCatchAll xmlns="b42784b6-6597-4871-bae6-0c82224fd28b">
      <Value>2190</Value>
      <Value>3228</Value>
    </TaxCatchAll>
    <TaxKeywordTaxHTField xmlns="b42784b6-6597-4871-bae6-0c82224fd28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91ff73f9-af1e-4d44-b6b6-41bef49420a2</TermId>
        </TermInfo>
      </Terms>
    </TaxKeywordTaxHTField>
    <pe4c1beeff61452fb0ace08d20a23c51 xmlns="b42784b6-6597-4871-bae6-0c82224fd28b">
      <Terms xmlns="http://schemas.microsoft.com/office/infopath/2007/PartnerControls">
        <TermInfo xmlns="http://schemas.microsoft.com/office/infopath/2007/PartnerControls">
          <TermName xmlns="http://schemas.microsoft.com/office/infopath/2007/PartnerControls">MOD-026-1</TermName>
          <TermId xmlns="http://schemas.microsoft.com/office/infopath/2007/PartnerControls">84f4b97d-fee0-4a05-87de-5802758c0aa9</TermId>
        </TermInfo>
      </Terms>
    </pe4c1beeff61452fb0ace08d20a23c51>
    <Compliance_x0020_Document_x0020_Type xmlns="b42784b6-6597-4871-bae6-0c82224fd28b">Administrative</Compliance_x0020_Document_x0020_Type>
    <_dlc_ExpireDateSaved xmlns="http://schemas.microsoft.com/sharepoint/v3" xsi:nil="true"/>
    <_dlc_ExpireDate xmlns="http://schemas.microsoft.com/sharepoint/v3" xsi:nil="true"/>
    <_dlc_DocId xmlns="b42784b6-6597-4871-bae6-0c82224fd28b">R72X3XPV7NK3-975065711-1342</_dlc_DocId>
    <_dlc_DocIdUrl xmlns="b42784b6-6597-4871-bae6-0c82224fd28b">
      <Url>https://intranet.texasre.local/compliance/_layouts/15/DocIdRedir.aspx?ID=R72X3XPV7NK3-975065711-1342</Url>
      <Description>R72X3XPV7NK3-975065711-1342</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Compliance Tool" ma:contentTypeID="0x010100598C21B87A1B487BB5A794BBB36DFA5900030F37C9921041D9A3FA4CBE3453CE9A00B29A437BF18C42628642848F3A1A64910017A4E12CABC4D4458B484DDC0AA6923800F44EDC2CD0679F42BA0D1EF8B7EC4952" ma:contentTypeVersion="24" ma:contentTypeDescription="" ma:contentTypeScope="" ma:versionID="4994207929c060eb4919ecbf972c0037">
  <xsd:schema xmlns:xsd="http://www.w3.org/2001/XMLSchema" xmlns:xs="http://www.w3.org/2001/XMLSchema" xmlns:p="http://schemas.microsoft.com/office/2006/metadata/properties" xmlns:ns1="http://schemas.microsoft.com/sharepoint/v3" xmlns:ns2="b42784b6-6597-4871-bae6-0c82224fd28b" targetNamespace="http://schemas.microsoft.com/office/2006/metadata/properties" ma:root="true" ma:fieldsID="c5923a395b7322cd7fd1f73eb132390c" ns1:_="" ns2:_="">
    <xsd:import namespace="http://schemas.microsoft.com/sharepoint/v3"/>
    <xsd:import namespace="b42784b6-6597-4871-bae6-0c82224fd28b"/>
    <xsd:element name="properties">
      <xsd:complexType>
        <xsd:sequence>
          <xsd:element name="documentManagement">
            <xsd:complexType>
              <xsd:all>
                <xsd:element ref="ns2:Compliance_x0020_Document_x0020_Type" minOccurs="0"/>
                <xsd:element ref="ns2:RetentionInactiveDate" minOccurs="0"/>
                <xsd:element ref="ns2:TaxKeywordTaxHTField" minOccurs="0"/>
                <xsd:element ref="ns2:TaxCatchAll" minOccurs="0"/>
                <xsd:element ref="ns2:TaxCatchAllLabel" minOccurs="0"/>
                <xsd:element ref="ns2:pe4c1beeff61452fb0ace08d20a23c51" minOccurs="0"/>
                <xsd:element ref="ns1:_dlc_Exempt" minOccurs="0"/>
                <xsd:element ref="ns1:_dlc_ExpireDateSaved" minOccurs="0"/>
                <xsd:element ref="ns1:_dlc_Expire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6" nillable="true" ma:displayName="Exempt from Policy" ma:hidden="true" ma:internalName="_dlc_Exempt" ma:readOnly="true">
      <xsd:simpleType>
        <xsd:restriction base="dms:Unknown"/>
      </xsd:simpleType>
    </xsd:element>
    <xsd:element name="_dlc_ExpireDateSaved" ma:index="17" nillable="true" ma:displayName="Original Expiration Date" ma:hidden="true" ma:internalName="_dlc_ExpireDateSaved" ma:readOnly="true">
      <xsd:simpleType>
        <xsd:restriction base="dms:DateTime"/>
      </xsd:simpleType>
    </xsd:element>
    <xsd:element name="_dlc_ExpireDate" ma:index="18"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42784b6-6597-4871-bae6-0c82224fd28b" elementFormDefault="qualified">
    <xsd:import namespace="http://schemas.microsoft.com/office/2006/documentManagement/types"/>
    <xsd:import namespace="http://schemas.microsoft.com/office/infopath/2007/PartnerControls"/>
    <xsd:element name="Compliance_x0020_Document_x0020_Type" ma:index="2" nillable="true" ma:displayName="Compliance Document Type" ma:default="Administrative" ma:format="Dropdown" ma:hidden="true" ma:internalName="Compliance_x0020_Document_x0020_Type" ma:readOnly="false">
      <xsd:simpleType>
        <xsd:restriction base="dms:Choice">
          <xsd:enumeration value="Administrative"/>
          <xsd:enumeration value="Template"/>
          <xsd:enumeration value="Tool"/>
        </xsd:restriction>
      </xsd:simpleType>
    </xsd:element>
    <xsd:element name="RetentionInactiveDate" ma:index="5" nillable="true" ma:displayName="Inactive Date" ma:format="DateOnly" ma:internalName="RetentionInactiveDate" ma:readOnly="false">
      <xsd:simpleType>
        <xsd:restriction base="dms:DateTime"/>
      </xsd:simpleType>
    </xsd:element>
    <xsd:element name="TaxKeywordTaxHTField" ma:index="10" nillable="true" ma:taxonomy="true" ma:internalName="TaxKeywordTaxHTField" ma:taxonomyFieldName="TaxKeyword" ma:displayName="Enterprise Keywords" ma:fieldId="{23f27201-bee3-471e-b2e7-b64fd8b7ca38}" ma:taxonomyMulti="true" ma:sspId="9a2ed173-384a-406c-b054-648784e2373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c3eea1e8-8f91-420b-9e2a-392535c19d87}" ma:internalName="TaxCatchAll" ma:showField="CatchAllData"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3eea1e8-8f91-420b-9e2a-392535c19d87}" ma:internalName="TaxCatchAllLabel" ma:readOnly="true" ma:showField="CatchAllDataLabel"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pe4c1beeff61452fb0ace08d20a23c51" ma:index="14" nillable="true" ma:taxonomy="true" ma:internalName="pe4c1beeff61452fb0ace08d20a23c51" ma:taxonomyFieldName="Related_x0020_Standard_x0028_s_x0029_" ma:displayName="Related Standard(s)" ma:default="" ma:fieldId="{9e4c1bee-ff61-452f-b0ac-e08d20a23c51}" ma:taxonomyMulti="true" ma:sspId="9a2ed173-384a-406c-b054-648784e2373f" ma:termSetId="4d0d8a6c-d5e8-4028-89e3-ab4466709060"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95E9AF-D529-4CB5-AD7C-75802DC815E0}">
  <ds:schemaRefs>
    <ds:schemaRef ds:uri="office.server.policy"/>
  </ds:schemaRefs>
</ds:datastoreItem>
</file>

<file path=customXml/itemProps2.xml><?xml version="1.0" encoding="utf-8"?>
<ds:datastoreItem xmlns:ds="http://schemas.openxmlformats.org/officeDocument/2006/customXml" ds:itemID="{7B0C3B16-F07F-4F6E-8C52-3B309F7ACCB1}">
  <ds:schemaRefs>
    <ds:schemaRef ds:uri="http://schemas.microsoft.com/sharepoint/events"/>
  </ds:schemaRefs>
</ds:datastoreItem>
</file>

<file path=customXml/itemProps3.xml><?xml version="1.0" encoding="utf-8"?>
<ds:datastoreItem xmlns:ds="http://schemas.openxmlformats.org/officeDocument/2006/customXml" ds:itemID="{FF23B896-3D40-4BFC-A36B-23F1765C058F}">
  <ds:schemaRefs>
    <ds:schemaRef ds:uri="http://schemas.microsoft.com/sharepoint/v3/contenttype/forms"/>
  </ds:schemaRefs>
</ds:datastoreItem>
</file>

<file path=customXml/itemProps4.xml><?xml version="1.0" encoding="utf-8"?>
<ds:datastoreItem xmlns:ds="http://schemas.openxmlformats.org/officeDocument/2006/customXml" ds:itemID="{10BDD901-E561-41CE-B2F8-B8AE956FD80C}">
  <ds:schemaRefs>
    <ds:schemaRef ds:uri="http://schemas.microsoft.com/sharepoint/v3"/>
    <ds:schemaRef ds:uri="http://schemas.openxmlformats.org/package/2006/metadata/core-properties"/>
    <ds:schemaRef ds:uri="http://purl.org/dc/dcmitype/"/>
    <ds:schemaRef ds:uri="b42784b6-6597-4871-bae6-0c82224fd28b"/>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purl.org/dc/elements/1.1/"/>
  </ds:schemaRefs>
</ds:datastoreItem>
</file>

<file path=customXml/itemProps5.xml><?xml version="1.0" encoding="utf-8"?>
<ds:datastoreItem xmlns:ds="http://schemas.openxmlformats.org/officeDocument/2006/customXml" ds:itemID="{32888F28-5681-4557-A64A-6C1CBEA17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2784b6-6597-4871-bae6-0c82224fd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c320555-a3c7-42d0-9dcd-6de8a7db8b85}" enabled="1" method="Privileged" siteId="{96f651d6-8bad-42d3-91ff-396eeaaeb703}"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 and Initial Information.</vt:lpstr>
      <vt:lpstr>R2</vt:lpstr>
      <vt:lpstr>Constants (Hide)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MOD-026-1 Sampling Spreadsheet</dc:title>
  <dc:creator>Braun, William</dc:creator>
  <cp:keywords>Template</cp:keywords>
  <cp:lastModifiedBy>Crow, Thad</cp:lastModifiedBy>
  <dcterms:created xsi:type="dcterms:W3CDTF">2021-04-29T16:18:50Z</dcterms:created>
  <dcterms:modified xsi:type="dcterms:W3CDTF">2024-05-30T13:46:42Z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iolationIDMeta">
    <vt:lpwstr/>
  </property>
  <property fmtid="{D5CDD505-2E9C-101B-9397-08002B2CF9AE}" pid="3" name="_dlc_policyId">
    <vt:lpwstr>0x010100598C21B87A1B487BB5A794BBB36DFA5900030F37C9921041D9A3FA4CBE3453CE9A00B29A437BF18C42628642848F3A1A64910017A4E12CABC4D4458B484DDC0AA6923800F44EDC2CD0679F42BA0D1EF8B7EC4952|-1017691395</vt:lpwstr>
  </property>
  <property fmtid="{D5CDD505-2E9C-101B-9397-08002B2CF9AE}" pid="4" name="cmepRelatedStandards">
    <vt:lpwstr/>
  </property>
  <property fmtid="{D5CDD505-2E9C-101B-9397-08002B2CF9AE}" pid="5" name="ContentTypeId">
    <vt:lpwstr>0x010100598C21B87A1B487BB5A794BBB36DFA5900030F37C9921041D9A3FA4CBE3453CE9A00B29A437BF18C42628642848F3A1A64910017A4E12CABC4D4458B484DDC0AA6923800F44EDC2CD0679F42BA0D1EF8B7EC4952</vt:lpwstr>
  </property>
  <property fmtid="{D5CDD505-2E9C-101B-9397-08002B2CF9AE}" pid="6" name="ItemRetentionFormula">
    <vt:lpwstr>&lt;formula id="TexasREIntranet.EndOfFiscalYear5" /&gt;</vt:lpwstr>
  </property>
  <property fmtid="{D5CDD505-2E9C-101B-9397-08002B2CF9AE}" pid="7" name="TaxKeyword">
    <vt:lpwstr>3228;#Template|91ff73f9-af1e-4d44-b6b6-41bef49420a2</vt:lpwstr>
  </property>
  <property fmtid="{D5CDD505-2E9C-101B-9397-08002B2CF9AE}" pid="8" name="Related Standard(s)">
    <vt:lpwstr>2190;#MOD-026-1|84f4b97d-fee0-4a05-87de-5802758c0aa9</vt:lpwstr>
  </property>
  <property fmtid="{D5CDD505-2E9C-101B-9397-08002B2CF9AE}" pid="9" name="_dlc_ItemScheduleId">
    <vt:lpwstr>1</vt:lpwstr>
  </property>
  <property fmtid="{D5CDD505-2E9C-101B-9397-08002B2CF9AE}" pid="10" name="_vti_ItemHoldRecordStatus">
    <vt:i4>16</vt:i4>
  </property>
  <property fmtid="{D5CDD505-2E9C-101B-9397-08002B2CF9AE}" pid="11" name="_vti_ItemDeclaredRecord">
    <vt:filetime>2023-09-05T22:01:49Z</vt:filetime>
  </property>
  <property fmtid="{D5CDD505-2E9C-101B-9397-08002B2CF9AE}" pid="12" name="_dlc_ItemStageId">
    <vt:lpwstr/>
  </property>
  <property fmtid="{D5CDD505-2E9C-101B-9397-08002B2CF9AE}" pid="13" name="ecm_RecordRestrictions">
    <vt:lpwstr>None</vt:lpwstr>
  </property>
  <property fmtid="{D5CDD505-2E9C-101B-9397-08002B2CF9AE}" pid="14" name="_dlc_DocIdItemGuid">
    <vt:lpwstr>0537c7a9-ebbb-45b3-971c-2381a683911b</vt:lpwstr>
  </property>
</Properties>
</file>